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LETRABAJO\INFORMES TRANSPARENCIA\"/>
    </mc:Choice>
  </mc:AlternateContent>
  <xr:revisionPtr revIDLastSave="0" documentId="13_ncr:1_{72C60C0A-4162-4FB3-962F-52B2016847C3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MB. 2018-2022 DESPACHOS MIVAH" sheetId="3" r:id="rId1"/>
    <sheet name="Incapacidades" sheetId="9" state="hidden" r:id="rId2"/>
    <sheet name="Prestaciones legales " sheetId="10" state="hidden" r:id="rId3"/>
  </sheets>
  <definedNames>
    <definedName name="_xlnm._FilterDatabase" localSheetId="0" hidden="1">'NOMB. 2018-2022 DESPACHOS MIVAH'!$A$8:$AKU$8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0" l="1"/>
  <c r="D31" i="10"/>
  <c r="D10" i="10"/>
  <c r="F11" i="9"/>
  <c r="C10" i="9"/>
  <c r="D9" i="9"/>
  <c r="C9" i="9"/>
  <c r="E9" i="9" s="1"/>
  <c r="C8" i="9"/>
  <c r="D8" i="9" s="1"/>
  <c r="D10" i="9" l="1"/>
  <c r="D11" i="9" s="1"/>
  <c r="C11" i="9"/>
  <c r="D40" i="10"/>
  <c r="E8" i="9"/>
  <c r="E10" i="9" l="1"/>
  <c r="E11" i="9" s="1"/>
</calcChain>
</file>

<file path=xl/sharedStrings.xml><?xml version="1.0" encoding="utf-8"?>
<sst xmlns="http://schemas.openxmlformats.org/spreadsheetml/2006/main" count="167" uniqueCount="132">
  <si>
    <t>N°</t>
  </si>
  <si>
    <t>PRIMER APELLIDO</t>
  </si>
  <si>
    <t>SEGUNDO APELLIDO</t>
  </si>
  <si>
    <t>NOMBRE</t>
  </si>
  <si>
    <t>CEDULA</t>
  </si>
  <si>
    <t>PUESTO</t>
  </si>
  <si>
    <t>CLASE DE PUESTO</t>
  </si>
  <si>
    <t>DEPENDENCIA PRESUPUESTARIA</t>
  </si>
  <si>
    <t>Dirección de Vivienda y Asentamientos Humanos</t>
  </si>
  <si>
    <t>Jiménez</t>
  </si>
  <si>
    <t>COSTO DE VIDA</t>
  </si>
  <si>
    <t>Despacho Ministerial</t>
  </si>
  <si>
    <t>Consultor Licenciado Experto</t>
  </si>
  <si>
    <t>Asesor Profesional</t>
  </si>
  <si>
    <t>Porras</t>
  </si>
  <si>
    <t>Loaiza</t>
  </si>
  <si>
    <t>Hellen Cristina</t>
  </si>
  <si>
    <t>01-0901-0504</t>
  </si>
  <si>
    <t>Mena</t>
  </si>
  <si>
    <t xml:space="preserve">Alvarado </t>
  </si>
  <si>
    <t>Edwin José</t>
  </si>
  <si>
    <t>01-1473-0477</t>
  </si>
  <si>
    <t xml:space="preserve">Mora </t>
  </si>
  <si>
    <t>Villalta</t>
  </si>
  <si>
    <t>José Mauricio</t>
  </si>
  <si>
    <t xml:space="preserve">Jiménez </t>
  </si>
  <si>
    <t>CALCULO INCAPACIDADES 2018</t>
  </si>
  <si>
    <t>PROMEDIO</t>
  </si>
  <si>
    <t>TOTAL ESTIMADO 2017</t>
  </si>
  <si>
    <t>AJUSTE EL 8/5/2017:</t>
  </si>
  <si>
    <t>Partida 60399  Diciembre 2012</t>
  </si>
  <si>
    <t xml:space="preserve">Programa </t>
  </si>
  <si>
    <t xml:space="preserve">Saldo Inicial </t>
  </si>
  <si>
    <t xml:space="preserve">Saldo Pagado </t>
  </si>
  <si>
    <t>Partida 60399  Diciembre 2013</t>
  </si>
  <si>
    <t>Saldo Pagado</t>
  </si>
  <si>
    <t>Partida 60399  Diciembre 2014</t>
  </si>
  <si>
    <t>Partida 60399  Diciembre 2015</t>
  </si>
  <si>
    <t>Partida 60399  Diciembre 2016</t>
  </si>
  <si>
    <t>Fuentes:</t>
  </si>
  <si>
    <t>Informes 98 Diciembre 2012 - 2013 -  2014 – 2015 y 2016.</t>
  </si>
  <si>
    <t>Ley de Presupuesto 2012 - 2013- 2014 – 2015 y 2016.</t>
  </si>
  <si>
    <t>PRESTACIONES LABORALES FUNCIONARIOS MIVAH 2018</t>
  </si>
  <si>
    <t>Programa 811</t>
  </si>
  <si>
    <t>Servidor</t>
  </si>
  <si>
    <t>Observaciones</t>
  </si>
  <si>
    <t>Monto a pagar</t>
  </si>
  <si>
    <t>Mariam Pérez Gutiérrez*</t>
  </si>
  <si>
    <t>Corresponde a un total de 60días de Cesantía. Con 17 días de vacaciones no disfrutados.</t>
  </si>
  <si>
    <t>Total 811</t>
  </si>
  <si>
    <t>Programa 814</t>
  </si>
  <si>
    <t>Actividades Centrales</t>
  </si>
  <si>
    <t>Gerardo Adolfo Rojas Carrera</t>
  </si>
  <si>
    <t>Corresponde a un total de 160 días de Cesantía. Con 17,5 días de vacaciones no disfrutados y 23,83 días proporcionales.</t>
  </si>
  <si>
    <t>Antonio Benavides Campos</t>
  </si>
  <si>
    <t>Corresponde a un total de 160 días de Cesantía. Con 14 días de vacaciones no disfrutados y 12,5 días proporcionales.</t>
  </si>
  <si>
    <t>Hellen Cristina Porras Loaiza</t>
  </si>
  <si>
    <t>Corresponde a un total de 154 días de Cesantía. Con 12,5 días de vacaciones no disfrutados y 1,25 días proporcionales.</t>
  </si>
  <si>
    <t>Paola Aguilar Sánchez</t>
  </si>
  <si>
    <t>Corresponde a un total de 60 días de Cesantía. Con 12,5 días de vacaciones proporcionales.</t>
  </si>
  <si>
    <t>Edwin José Alvarado Mena</t>
  </si>
  <si>
    <t>Corresponde a un total de 19,5 días de Cesantía. Con 5,75 días de vacaciones proporcionales.</t>
  </si>
  <si>
    <t>Daniela Ávila Bolaños</t>
  </si>
  <si>
    <t>Corresponde a un total de 82 días de Cesantía. Con 11,25 días de vacaciones proporcionales.</t>
  </si>
  <si>
    <t>José Alberto Chaves Salas</t>
  </si>
  <si>
    <t>Corresponde a un total de 105 días de Cesantía. Con 19 días de vacaciones no disfrutados.</t>
  </si>
  <si>
    <t>José Mauricio Mora Villalta</t>
  </si>
  <si>
    <t>Corresponde a un total de 82 días de Cesantía. Con 5 días de vacaciones no disfrutados y 8,75 de días proporcionales.</t>
  </si>
  <si>
    <t>Ricardo Murillo Rapso</t>
  </si>
  <si>
    <t>Corresponde a un total de 82 días de Cesantía. Con 13,75 días de vacaciones proporcionales.</t>
  </si>
  <si>
    <t>Eduardo Rodríguez Calderón</t>
  </si>
  <si>
    <t>Corresponde a un total de 82 días de Cesantía. Con 13,25 días de vacaciones proporcionales.</t>
  </si>
  <si>
    <t>Grettel Vega Arce</t>
  </si>
  <si>
    <t>Corresponde a un total de 82 días de Cesantía. Con 12 días de vacaciones no disfrutados.</t>
  </si>
  <si>
    <t>Jorge Alberto Jenkins Vargas</t>
  </si>
  <si>
    <t>Corresponde a un total de 160 días de Cesantía. Con 32 días de vacaciones no disfrutados y 2,16 de días proporcionales.</t>
  </si>
  <si>
    <t>Iris Díaz Montero</t>
  </si>
  <si>
    <t>Corresponde a un total de 160 días de Cesantía. Con 19 días de vacaciones no disfrutados y 15,12 de días proporcionales.</t>
  </si>
  <si>
    <t>Rosendo Pujol</t>
  </si>
  <si>
    <t xml:space="preserve">Corresponde a 29 días de vacaciones no disfrutados. </t>
  </si>
  <si>
    <t>Mariela Madrigal</t>
  </si>
  <si>
    <t>Corresponde a un total de 14 días de Cesantía. Con 4 días de vacaciones no disfrutados.</t>
  </si>
  <si>
    <t>Total 814</t>
  </si>
  <si>
    <t>Programa 815</t>
  </si>
  <si>
    <t>Ordenamiento Territorial</t>
  </si>
  <si>
    <t>Silvia Karina Valentinuzzi Núñez</t>
  </si>
  <si>
    <t>Corresponde a un total de 82 días de Cesantía. Con 12,5 días de vacaciones proporcionales.</t>
  </si>
  <si>
    <t>Total 815</t>
  </si>
  <si>
    <t>Total Título 215</t>
  </si>
  <si>
    <t>* De acuerdo con DAF, este caso se halla en consulta de Asesoría Jurídica.</t>
  </si>
  <si>
    <t>María Paz</t>
  </si>
  <si>
    <t>01-1248-0910</t>
  </si>
  <si>
    <t xml:space="preserve">Navarro </t>
  </si>
  <si>
    <t>Quesada</t>
  </si>
  <si>
    <t>Daniel</t>
  </si>
  <si>
    <t>01-1211-0108</t>
  </si>
  <si>
    <t>RIGE NOMBRAMIENTO</t>
  </si>
  <si>
    <t xml:space="preserve">Del 08 de mayo 2018 al 07 mayo 2022 </t>
  </si>
  <si>
    <t xml:space="preserve">Del 01 de junio 2018 al 07 mayo 2022 </t>
  </si>
  <si>
    <t xml:space="preserve">Villalobos </t>
  </si>
  <si>
    <t>Chaves</t>
  </si>
  <si>
    <t>Juan Diego</t>
  </si>
  <si>
    <t>01-1328-0513</t>
  </si>
  <si>
    <t xml:space="preserve">Del 01 de abril 2019 al 07 mayo 2022 </t>
  </si>
  <si>
    <t xml:space="preserve">Del 01 de diciembre 2019 al 07 mayo 2022 </t>
  </si>
  <si>
    <t>Gell</t>
  </si>
  <si>
    <t>Loría</t>
  </si>
  <si>
    <t>José Adolfo</t>
  </si>
  <si>
    <t>01-1481-0853</t>
  </si>
  <si>
    <t>Consultor Licenciado</t>
  </si>
  <si>
    <t xml:space="preserve">Del 16 de julio 2018 al 07 mayo 2022 </t>
  </si>
  <si>
    <t xml:space="preserve">Del 18 de marzo 2019 al 07 mayo 2022 </t>
  </si>
  <si>
    <t>Morera</t>
  </si>
  <si>
    <t>Calvo</t>
  </si>
  <si>
    <t>Natalia</t>
  </si>
  <si>
    <t>01-1278-0221</t>
  </si>
  <si>
    <t>Salazar</t>
  </si>
  <si>
    <t>Bejarano</t>
  </si>
  <si>
    <t>Raquel</t>
  </si>
  <si>
    <t>Del 18 de noviembre 2019 al 07 mayo 2022</t>
  </si>
  <si>
    <t>01-1179-0607</t>
  </si>
  <si>
    <t>NOMBRAMIENTOS PUESTOS DE CONFIANZA DESPACHO MINISTERIAL Y VICEMINISTERIAL 2018-2022</t>
  </si>
  <si>
    <t>Despacho Viceministerial</t>
  </si>
  <si>
    <t>Benavides</t>
  </si>
  <si>
    <t>Antonio</t>
  </si>
  <si>
    <t xml:space="preserve">Campos </t>
  </si>
  <si>
    <t>Asistente profesional</t>
  </si>
  <si>
    <t>Martínez</t>
  </si>
  <si>
    <t>Ibarra</t>
  </si>
  <si>
    <t>Allan</t>
  </si>
  <si>
    <t>Chofer de Confianza</t>
  </si>
  <si>
    <t xml:space="preserve">Del 16 de julio 2019 al 07 mayo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</si>
</sst>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₡#,##0.00"/>
    <numFmt numFmtId="165" formatCode="\₡#,##0"/>
    <numFmt numFmtId="166" formatCode="00\-0000\-0000"/>
    <numFmt numFmtId="167" formatCode="000000"/>
    <numFmt numFmtId="168" formatCode="0.000%"/>
    <numFmt numFmtId="169" formatCode="0.000"/>
  </numFmts>
  <fonts count="30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4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name val="Arial"/>
      <family val="2"/>
      <charset val="1"/>
    </font>
    <font>
      <sz val="11"/>
      <color rgb="FFFF0000"/>
      <name val="Calibri"/>
      <family val="2"/>
      <charset val="1"/>
    </font>
    <font>
      <sz val="11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B050"/>
      <name val="Arial"/>
      <family val="2"/>
      <charset val="1"/>
    </font>
    <font>
      <b/>
      <sz val="12"/>
      <color rgb="FFFFFFFF"/>
      <name val="Calibri"/>
      <family val="2"/>
      <charset val="1"/>
    </font>
    <font>
      <sz val="8"/>
      <color rgb="FF000000"/>
      <name val="Arial"/>
      <family val="2"/>
      <charset val="1"/>
    </font>
    <font>
      <b/>
      <sz val="11"/>
      <color rgb="FF2F5597"/>
      <name val="Arial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b/>
      <sz val="12"/>
      <name val="Arial"/>
      <family val="2"/>
    </font>
    <font>
      <sz val="8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1F497D"/>
        <bgColor rgb="FF2F5597"/>
      </patternFill>
    </fill>
    <fill>
      <patternFill patternType="solid">
        <fgColor rgb="FF002060"/>
        <bgColor rgb="FF203864"/>
      </patternFill>
    </fill>
    <fill>
      <patternFill patternType="solid">
        <fgColor rgb="FF203864"/>
        <bgColor rgb="FF1F497D"/>
      </patternFill>
    </fill>
    <fill>
      <patternFill patternType="solid">
        <fgColor rgb="FF2F5597"/>
        <bgColor rgb="FF1F497D"/>
      </patternFill>
    </fill>
    <fill>
      <patternFill patternType="solid">
        <fgColor rgb="FFD4E8C6"/>
        <b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3300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1"/>
        <bgColor rgb="FF003300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6" fillId="0" borderId="0" applyBorder="0" applyProtection="0"/>
    <xf numFmtId="0" fontId="8" fillId="0" borderId="0"/>
  </cellStyleXfs>
  <cellXfs count="90">
    <xf numFmtId="0" fontId="0" fillId="0" borderId="0" xfId="0"/>
    <xf numFmtId="0" fontId="5" fillId="0" borderId="0" xfId="0" applyFont="1"/>
    <xf numFmtId="0" fontId="11" fillId="0" borderId="0" xfId="0" applyFont="1"/>
    <xf numFmtId="0" fontId="0" fillId="0" borderId="0" xfId="0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168" fontId="16" fillId="3" borderId="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20" fillId="0" borderId="0" xfId="0" applyFont="1"/>
    <xf numFmtId="0" fontId="9" fillId="0" borderId="0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2" fillId="0" borderId="2" xfId="0" applyNumberFormat="1" applyFont="1" applyBorder="1"/>
    <xf numFmtId="165" fontId="3" fillId="0" borderId="2" xfId="0" applyNumberFormat="1" applyFont="1" applyBorder="1"/>
    <xf numFmtId="0" fontId="11" fillId="0" borderId="0" xfId="0" applyFont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5" fontId="16" fillId="4" borderId="2" xfId="0" applyNumberFormat="1" applyFont="1" applyFill="1" applyBorder="1"/>
    <xf numFmtId="0" fontId="18" fillId="0" borderId="2" xfId="0" applyFont="1" applyBorder="1" applyAlignment="1">
      <alignment horizontal="center" vertical="center" wrapText="1"/>
    </xf>
    <xf numFmtId="10" fontId="26" fillId="0" borderId="0" xfId="1" applyNumberFormat="1" applyBorder="1" applyProtection="1"/>
    <xf numFmtId="165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169" fontId="0" fillId="0" borderId="0" xfId="0" applyNumberFormat="1"/>
    <xf numFmtId="164" fontId="3" fillId="0" borderId="2" xfId="0" applyNumberFormat="1" applyFont="1" applyBorder="1" applyAlignment="1">
      <alignment horizontal="right" vertical="center"/>
    </xf>
    <xf numFmtId="0" fontId="18" fillId="0" borderId="0" xfId="0" applyFont="1"/>
    <xf numFmtId="0" fontId="7" fillId="0" borderId="0" xfId="0" applyFont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justify" vertical="center" wrapText="1"/>
    </xf>
    <xf numFmtId="164" fontId="10" fillId="7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7" borderId="0" xfId="0" applyNumberFormat="1" applyFont="1" applyFill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64" fontId="15" fillId="6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5" borderId="0" xfId="0" applyFont="1" applyFill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8" fillId="8" borderId="0" xfId="2" applyFill="1"/>
    <xf numFmtId="0" fontId="0" fillId="8" borderId="0" xfId="0" applyFill="1"/>
    <xf numFmtId="0" fontId="28" fillId="8" borderId="0" xfId="2" applyFont="1" applyFill="1" applyAlignment="1">
      <alignment horizontal="center"/>
    </xf>
    <xf numFmtId="0" fontId="8" fillId="8" borderId="0" xfId="2" applyFill="1" applyAlignment="1">
      <alignment horizontal="center"/>
    </xf>
    <xf numFmtId="0" fontId="10" fillId="10" borderId="0" xfId="2" applyFont="1" applyFill="1" applyAlignment="1">
      <alignment horizontal="center"/>
    </xf>
    <xf numFmtId="0" fontId="10" fillId="9" borderId="0" xfId="2" applyFont="1" applyFill="1" applyAlignment="1">
      <alignment horizontal="center"/>
    </xf>
    <xf numFmtId="0" fontId="12" fillId="13" borderId="0" xfId="0" applyFont="1" applyFill="1" applyBorder="1" applyAlignment="1">
      <alignment horizontal="left"/>
    </xf>
    <xf numFmtId="166" fontId="12" fillId="13" borderId="0" xfId="0" applyNumberFormat="1" applyFont="1" applyFill="1" applyBorder="1" applyAlignment="1">
      <alignment horizontal="left"/>
    </xf>
    <xf numFmtId="0" fontId="12" fillId="13" borderId="0" xfId="2" applyFont="1" applyFill="1" applyBorder="1"/>
    <xf numFmtId="0" fontId="12" fillId="13" borderId="0" xfId="2" applyFont="1" applyFill="1" applyBorder="1" applyAlignment="1">
      <alignment horizontal="left"/>
    </xf>
    <xf numFmtId="166" fontId="12" fillId="13" borderId="0" xfId="2" applyNumberFormat="1" applyFont="1" applyFill="1" applyBorder="1" applyAlignment="1">
      <alignment horizontal="left"/>
    </xf>
    <xf numFmtId="166" fontId="1" fillId="13" borderId="0" xfId="2" applyNumberFormat="1" applyFont="1" applyFill="1" applyBorder="1" applyAlignment="1">
      <alignment horizontal="left"/>
    </xf>
    <xf numFmtId="0" fontId="4" fillId="12" borderId="4" xfId="2" applyFont="1" applyFill="1" applyBorder="1" applyAlignment="1">
      <alignment horizontal="center"/>
    </xf>
    <xf numFmtId="0" fontId="12" fillId="13" borderId="5" xfId="2" applyFont="1" applyFill="1" applyBorder="1" applyAlignment="1">
      <alignment horizontal="left"/>
    </xf>
    <xf numFmtId="0" fontId="4" fillId="12" borderId="6" xfId="2" applyFont="1" applyFill="1" applyBorder="1" applyAlignment="1">
      <alignment horizontal="center"/>
    </xf>
    <xf numFmtId="0" fontId="12" fillId="13" borderId="7" xfId="2" applyFont="1" applyFill="1" applyBorder="1" applyAlignment="1">
      <alignment horizontal="left"/>
    </xf>
    <xf numFmtId="0" fontId="12" fillId="13" borderId="8" xfId="2" applyFont="1" applyFill="1" applyBorder="1" applyAlignment="1">
      <alignment horizontal="left"/>
    </xf>
    <xf numFmtId="0" fontId="28" fillId="8" borderId="0" xfId="2" applyFont="1" applyFill="1" applyAlignment="1">
      <alignment horizontal="center"/>
    </xf>
    <xf numFmtId="0" fontId="8" fillId="8" borderId="0" xfId="2" applyFill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2" fillId="13" borderId="0" xfId="2" applyFont="1" applyFill="1" applyBorder="1" applyAlignment="1">
      <alignment horizontal="center"/>
    </xf>
    <xf numFmtId="0" fontId="12" fillId="13" borderId="7" xfId="2" applyFont="1" applyFill="1" applyBorder="1" applyAlignment="1">
      <alignment horizontal="center"/>
    </xf>
    <xf numFmtId="0" fontId="1" fillId="13" borderId="0" xfId="0" applyFont="1" applyFill="1" applyBorder="1" applyAlignment="1">
      <alignment horizontal="left"/>
    </xf>
    <xf numFmtId="0" fontId="12" fillId="13" borderId="9" xfId="2" applyFont="1" applyFill="1" applyBorder="1" applyAlignment="1">
      <alignment horizontal="center"/>
    </xf>
    <xf numFmtId="0" fontId="12" fillId="13" borderId="9" xfId="2" applyFont="1" applyFill="1" applyBorder="1" applyAlignment="1">
      <alignment horizontal="left"/>
    </xf>
    <xf numFmtId="0" fontId="12" fillId="13" borderId="10" xfId="2" applyFont="1" applyFill="1" applyBorder="1" applyAlignment="1">
      <alignment horizontal="left"/>
    </xf>
    <xf numFmtId="0" fontId="27" fillId="11" borderId="11" xfId="2" applyFont="1" applyFill="1" applyBorder="1" applyAlignment="1">
      <alignment horizontal="center" vertical="center" wrapText="1"/>
    </xf>
    <xf numFmtId="0" fontId="27" fillId="11" borderId="12" xfId="2" applyFont="1" applyFill="1" applyBorder="1" applyAlignment="1">
      <alignment horizontal="center" vertical="center" wrapText="1"/>
    </xf>
    <xf numFmtId="166" fontId="27" fillId="11" borderId="12" xfId="2" applyNumberFormat="1" applyFont="1" applyFill="1" applyBorder="1" applyAlignment="1">
      <alignment horizontal="center" vertical="center" wrapText="1"/>
    </xf>
    <xf numFmtId="167" fontId="27" fillId="11" borderId="12" xfId="2" applyNumberFormat="1" applyFont="1" applyFill="1" applyBorder="1" applyAlignment="1">
      <alignment horizontal="center" vertical="center" wrapText="1"/>
    </xf>
    <xf numFmtId="0" fontId="27" fillId="11" borderId="13" xfId="2" applyFont="1" applyFill="1" applyBorder="1" applyAlignment="1">
      <alignment horizontal="center" vertical="center" wrapText="1"/>
    </xf>
    <xf numFmtId="0" fontId="1" fillId="13" borderId="9" xfId="2" applyFont="1" applyFill="1" applyBorder="1" applyAlignment="1">
      <alignment horizontal="left"/>
    </xf>
    <xf numFmtId="166" fontId="1" fillId="13" borderId="9" xfId="2" applyNumberFormat="1" applyFont="1" applyFill="1" applyBorder="1" applyAlignment="1">
      <alignment horizontal="left"/>
    </xf>
    <xf numFmtId="0" fontId="12" fillId="13" borderId="7" xfId="2" applyFont="1" applyFill="1" applyBorder="1"/>
  </cellXfs>
  <cellStyles count="3">
    <cellStyle name="Normal" xfId="0" builtinId="0"/>
    <cellStyle name="Porcentaje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FAADC"/>
      <rgbColor rgb="FF993366"/>
      <rgbColor rgb="FFFFFFCC"/>
      <rgbColor rgb="FFCCFFFF"/>
      <rgbColor rgb="FF660066"/>
      <rgbColor rgb="FFFF8080"/>
      <rgbColor rgb="FF1F497D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4E8C6"/>
      <rgbColor rgb="FFFFFF99"/>
      <rgbColor rgb="FF99CCFF"/>
      <rgbColor rgb="FFFF99CC"/>
      <rgbColor rgb="FFCC99FF"/>
      <rgbColor rgb="FFFFCC99"/>
      <rgbColor rgb="FF3366FF"/>
      <rgbColor rgb="FF00CC33"/>
      <rgbColor rgb="FF92D050"/>
      <rgbColor rgb="FFFFCC00"/>
      <rgbColor rgb="FFFF9900"/>
      <rgbColor rgb="FFFF3333"/>
      <rgbColor rgb="FF2F5597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0386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theme/theme1.xml" Type="http://schemas.openxmlformats.org/officeDocument/2006/relationships/theme"/>
<Relationship Id="rId5" Target="styles.xml" Type="http://schemas.openxmlformats.org/officeDocument/2006/relationships/styles"/>
<Relationship Id="rId6" Target="sharedStrings.xml" Type="http://schemas.openxmlformats.org/officeDocument/2006/relationships/sharedStrings"/>
<Relationship Id="rId7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jp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7</xdr:col>
      <xdr:colOff>583320</xdr:colOff>
      <xdr:row>57</xdr:row>
      <xdr:rowOff>100083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583320</xdr:colOff>
      <xdr:row>57</xdr:row>
      <xdr:rowOff>100083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583320</xdr:colOff>
      <xdr:row>57</xdr:row>
      <xdr:rowOff>100083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583320</xdr:colOff>
      <xdr:row>57</xdr:row>
      <xdr:rowOff>100083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583320</xdr:colOff>
      <xdr:row>57</xdr:row>
      <xdr:rowOff>100083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583320</xdr:colOff>
      <xdr:row>57</xdr:row>
      <xdr:rowOff>100083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583320</xdr:colOff>
      <xdr:row>57</xdr:row>
      <xdr:rowOff>100083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583320</xdr:colOff>
      <xdr:row>57</xdr:row>
      <xdr:rowOff>100083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584400</xdr:colOff>
      <xdr:row>57</xdr:row>
      <xdr:rowOff>163503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0"/>
          <a:ext cx="7908840" cy="9411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584400</xdr:colOff>
      <xdr:row>57</xdr:row>
      <xdr:rowOff>163503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0" y="0"/>
          <a:ext cx="7908840" cy="9411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584400</xdr:colOff>
      <xdr:row>57</xdr:row>
      <xdr:rowOff>163503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0" y="0"/>
          <a:ext cx="7908840" cy="9411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584400</xdr:colOff>
      <xdr:row>57</xdr:row>
      <xdr:rowOff>163503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0" y="0"/>
          <a:ext cx="7908840" cy="9411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708825</xdr:colOff>
      <xdr:row>57</xdr:row>
      <xdr:rowOff>164223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0" y="0"/>
          <a:ext cx="8195400" cy="9412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708825</xdr:colOff>
      <xdr:row>57</xdr:row>
      <xdr:rowOff>164223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0" y="0"/>
          <a:ext cx="8195400" cy="9412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708825</xdr:colOff>
      <xdr:row>57</xdr:row>
      <xdr:rowOff>164223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0" y="0"/>
          <a:ext cx="8195400" cy="9412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708825</xdr:colOff>
      <xdr:row>57</xdr:row>
      <xdr:rowOff>164223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0" y="0"/>
          <a:ext cx="8195400" cy="9412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1081425</xdr:colOff>
      <xdr:row>57</xdr:row>
      <xdr:rowOff>165303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0" y="0"/>
          <a:ext cx="8568000" cy="94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1081425</xdr:colOff>
      <xdr:row>57</xdr:row>
      <xdr:rowOff>165303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0" y="0"/>
          <a:ext cx="8568000" cy="94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1081425</xdr:colOff>
      <xdr:row>57</xdr:row>
      <xdr:rowOff>165303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0" y="0"/>
          <a:ext cx="8568000" cy="94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1081425</xdr:colOff>
      <xdr:row>57</xdr:row>
      <xdr:rowOff>165303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0" y="0"/>
          <a:ext cx="8568000" cy="94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1300665</xdr:colOff>
      <xdr:row>57</xdr:row>
      <xdr:rowOff>165663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0" y="0"/>
          <a:ext cx="8787240" cy="94136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1300665</xdr:colOff>
      <xdr:row>57</xdr:row>
      <xdr:rowOff>165663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0" y="0"/>
          <a:ext cx="8787240" cy="94136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1300665</xdr:colOff>
      <xdr:row>57</xdr:row>
      <xdr:rowOff>165663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0" y="0"/>
          <a:ext cx="8787240" cy="94136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1300665</xdr:colOff>
      <xdr:row>57</xdr:row>
      <xdr:rowOff>165663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0" y="0"/>
          <a:ext cx="8787240" cy="94136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1434585</xdr:colOff>
      <xdr:row>57</xdr:row>
      <xdr:rowOff>175743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0" y="0"/>
          <a:ext cx="8921160" cy="9423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1434585</xdr:colOff>
      <xdr:row>57</xdr:row>
      <xdr:rowOff>175743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0" y="0"/>
          <a:ext cx="8921160" cy="9423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1434585</xdr:colOff>
      <xdr:row>57</xdr:row>
      <xdr:rowOff>175743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0" y="0"/>
          <a:ext cx="8921160" cy="9423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1434585</xdr:colOff>
      <xdr:row>57</xdr:row>
      <xdr:rowOff>175743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0" y="0"/>
          <a:ext cx="8921160" cy="9423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1558785</xdr:colOff>
      <xdr:row>57</xdr:row>
      <xdr:rowOff>176103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0" y="0"/>
          <a:ext cx="9045360" cy="9424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1558785</xdr:colOff>
      <xdr:row>57</xdr:row>
      <xdr:rowOff>176103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0" y="0"/>
          <a:ext cx="9045360" cy="9424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1558785</xdr:colOff>
      <xdr:row>57</xdr:row>
      <xdr:rowOff>176103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0" y="0"/>
          <a:ext cx="9045360" cy="9424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1558785</xdr:colOff>
      <xdr:row>57</xdr:row>
      <xdr:rowOff>176103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0" y="0"/>
          <a:ext cx="9045360" cy="9424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1682985</xdr:colOff>
      <xdr:row>57</xdr:row>
      <xdr:rowOff>176463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0" y="0"/>
          <a:ext cx="9169560" cy="9424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1682985</xdr:colOff>
      <xdr:row>57</xdr:row>
      <xdr:rowOff>176463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0" y="0"/>
          <a:ext cx="9169560" cy="9424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1682985</xdr:colOff>
      <xdr:row>57</xdr:row>
      <xdr:rowOff>176463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0" y="0"/>
          <a:ext cx="9169560" cy="9424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1682985</xdr:colOff>
      <xdr:row>57</xdr:row>
      <xdr:rowOff>176463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0" y="0"/>
          <a:ext cx="9169560" cy="9424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1683345</xdr:colOff>
      <xdr:row>57</xdr:row>
      <xdr:rowOff>176823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0" y="0"/>
          <a:ext cx="9169920" cy="9424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1683345</xdr:colOff>
      <xdr:row>57</xdr:row>
      <xdr:rowOff>176823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0" y="0"/>
          <a:ext cx="9169920" cy="9424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1683345</xdr:colOff>
      <xdr:row>57</xdr:row>
      <xdr:rowOff>176823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0" y="0"/>
          <a:ext cx="9169920" cy="9424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7</xdr:col>
      <xdr:colOff>1683345</xdr:colOff>
      <xdr:row>57</xdr:row>
      <xdr:rowOff>176823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0" y="0"/>
          <a:ext cx="9169920" cy="9424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255660</xdr:colOff>
      <xdr:row>57</xdr:row>
      <xdr:rowOff>177903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0" y="0"/>
          <a:ext cx="9504360" cy="9425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255660</xdr:colOff>
      <xdr:row>57</xdr:row>
      <xdr:rowOff>177903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0" y="0"/>
          <a:ext cx="9504360" cy="9425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255660</xdr:colOff>
      <xdr:row>57</xdr:row>
      <xdr:rowOff>177903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0" y="0"/>
          <a:ext cx="9504360" cy="9425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255660</xdr:colOff>
      <xdr:row>57</xdr:row>
      <xdr:rowOff>177903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0" y="0"/>
          <a:ext cx="9504360" cy="9425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446100</xdr:colOff>
      <xdr:row>55</xdr:row>
      <xdr:rowOff>148023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0" y="0"/>
          <a:ext cx="9694800" cy="9045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446100</xdr:colOff>
      <xdr:row>55</xdr:row>
      <xdr:rowOff>148023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0" y="0"/>
          <a:ext cx="9694800" cy="9045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446100</xdr:colOff>
      <xdr:row>55</xdr:row>
      <xdr:rowOff>148023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0" y="0"/>
          <a:ext cx="9694800" cy="9045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446100</xdr:colOff>
      <xdr:row>55</xdr:row>
      <xdr:rowOff>148023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0" y="0"/>
          <a:ext cx="9694800" cy="9045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171451</xdr:colOff>
      <xdr:row>0</xdr:row>
      <xdr:rowOff>85725</xdr:rowOff>
    </xdr:from>
    <xdr:to>
      <xdr:col>7</xdr:col>
      <xdr:colOff>1257300</xdr:colOff>
      <xdr:row>4</xdr:row>
      <xdr:rowOff>69850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EB02A8-5D00-4551-9E80-9A6F7B7D9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1" y="85725"/>
          <a:ext cx="4924424" cy="746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AKU19"/>
  <sheetViews>
    <sheetView showGridLines="0" tabSelected="1" zoomScaleNormal="100" workbookViewId="0">
      <pane xSplit="4" ySplit="8" topLeftCell="E9" activePane="bottomRight" state="frozen"/>
      <selection pane="topRight" activeCell="E1" sqref="E1"/>
      <selection pane="bottomLeft" activeCell="A2" sqref="A2"/>
      <selection pane="bottomRight" activeCell="F11" sqref="F11"/>
    </sheetView>
  </sheetViews>
  <sheetFormatPr baseColWidth="10" defaultColWidth="9.140625" defaultRowHeight="15" x14ac:dyDescent="0.25"/>
  <cols>
    <col min="1" max="1" width="6.140625" style="48"/>
    <col min="2" max="2" width="12.42578125" style="48"/>
    <col min="3" max="3" width="13.7109375" style="48"/>
    <col min="4" max="4" width="15.7109375" style="48" customWidth="1"/>
    <col min="5" max="5" width="14.7109375" style="48" customWidth="1"/>
    <col min="6" max="6" width="13.42578125" style="48" customWidth="1"/>
    <col min="7" max="7" width="29.42578125" style="48" customWidth="1"/>
    <col min="8" max="8" width="26.42578125" style="48" customWidth="1"/>
    <col min="9" max="9" width="46.140625" style="48" customWidth="1"/>
    <col min="10" max="218" width="7.5703125" style="48"/>
    <col min="219" max="219" width="6.140625" style="48"/>
    <col min="220" max="220" width="12.42578125" style="48"/>
    <col min="221" max="221" width="13.7109375" style="48"/>
    <col min="222" max="222" width="15.140625" style="48"/>
    <col min="223" max="223" width="7.85546875" style="48"/>
    <col min="224" max="224" width="6.140625" style="48"/>
    <col min="225" max="225" width="31.7109375" style="48"/>
    <col min="226" max="226" width="18.5703125" style="48"/>
    <col min="227" max="227" width="44.7109375" style="48"/>
    <col min="228" max="244" width="10.7109375" style="48"/>
    <col min="245" max="474" width="7.5703125" style="48"/>
    <col min="475" max="475" width="6.140625" style="48"/>
    <col min="476" max="476" width="12.42578125" style="48"/>
    <col min="477" max="477" width="13.7109375" style="48"/>
    <col min="478" max="478" width="15.140625" style="48"/>
    <col min="479" max="479" width="7.85546875" style="48"/>
    <col min="480" max="480" width="6.140625" style="48"/>
    <col min="481" max="481" width="31.7109375" style="48"/>
    <col min="482" max="482" width="18.5703125" style="48"/>
    <col min="483" max="483" width="44.7109375" style="48"/>
    <col min="484" max="500" width="10.7109375" style="48"/>
    <col min="501" max="730" width="7.5703125" style="48"/>
    <col min="731" max="731" width="6.140625" style="48"/>
    <col min="732" max="732" width="12.42578125" style="48"/>
    <col min="733" max="733" width="13.7109375" style="48"/>
    <col min="734" max="734" width="15.140625" style="48"/>
    <col min="735" max="735" width="7.85546875" style="48"/>
    <col min="736" max="736" width="6.140625" style="48"/>
    <col min="737" max="737" width="31.7109375" style="48"/>
    <col min="738" max="738" width="18.5703125" style="48"/>
    <col min="739" max="739" width="44.7109375" style="48"/>
    <col min="740" max="756" width="10.7109375" style="48"/>
    <col min="757" max="983" width="7.5703125" style="48"/>
    <col min="984" max="16384" width="9.140625" style="49"/>
  </cols>
  <sheetData>
    <row r="6" spans="1:982" ht="15.75" x14ac:dyDescent="0.25">
      <c r="A6" s="65" t="s">
        <v>121</v>
      </c>
      <c r="B6" s="66"/>
      <c r="C6" s="66"/>
      <c r="D6" s="66"/>
      <c r="E6" s="66"/>
      <c r="F6" s="66"/>
      <c r="G6" s="66"/>
      <c r="H6" s="66"/>
      <c r="I6" s="66"/>
    </row>
    <row r="7" spans="1:982" ht="16.5" thickBot="1" x14ac:dyDescent="0.3">
      <c r="A7" s="50"/>
      <c r="B7" s="51"/>
      <c r="C7" s="51"/>
      <c r="D7" s="51"/>
      <c r="E7" s="51"/>
      <c r="F7" s="51"/>
      <c r="G7" s="51"/>
      <c r="H7" s="51"/>
      <c r="I7" s="51"/>
    </row>
    <row r="8" spans="1:982" s="53" customFormat="1" ht="45.75" customHeight="1" thickBot="1" x14ac:dyDescent="0.25">
      <c r="A8" s="82" t="s">
        <v>0</v>
      </c>
      <c r="B8" s="83" t="s">
        <v>1</v>
      </c>
      <c r="C8" s="83" t="s">
        <v>2</v>
      </c>
      <c r="D8" s="83" t="s">
        <v>3</v>
      </c>
      <c r="E8" s="84" t="s">
        <v>4</v>
      </c>
      <c r="F8" s="85" t="s">
        <v>5</v>
      </c>
      <c r="G8" s="83" t="s">
        <v>6</v>
      </c>
      <c r="H8" s="83" t="s">
        <v>7</v>
      </c>
      <c r="I8" s="86" t="s">
        <v>96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982" x14ac:dyDescent="0.25">
      <c r="A9" s="60">
        <v>1</v>
      </c>
      <c r="B9" s="87" t="s">
        <v>19</v>
      </c>
      <c r="C9" s="87" t="s">
        <v>18</v>
      </c>
      <c r="D9" s="87" t="s">
        <v>20</v>
      </c>
      <c r="E9" s="88" t="s">
        <v>21</v>
      </c>
      <c r="F9" s="79">
        <v>99804</v>
      </c>
      <c r="G9" s="80" t="s">
        <v>13</v>
      </c>
      <c r="H9" s="80" t="s">
        <v>122</v>
      </c>
      <c r="I9" s="81" t="s">
        <v>97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</row>
    <row r="10" spans="1:982" x14ac:dyDescent="0.25">
      <c r="A10" s="60">
        <v>2</v>
      </c>
      <c r="B10" s="78" t="s">
        <v>123</v>
      </c>
      <c r="C10" s="78" t="s">
        <v>125</v>
      </c>
      <c r="D10" s="78" t="s">
        <v>124</v>
      </c>
      <c r="E10" s="59">
        <v>401160011</v>
      </c>
      <c r="F10" s="76">
        <v>97489</v>
      </c>
      <c r="G10" s="57" t="s">
        <v>126</v>
      </c>
      <c r="H10" s="57" t="s">
        <v>11</v>
      </c>
      <c r="I10" s="61" t="s">
        <v>97</v>
      </c>
    </row>
    <row r="11" spans="1:982" x14ac:dyDescent="0.25">
      <c r="A11" s="60">
        <v>3</v>
      </c>
      <c r="B11" s="54" t="s">
        <v>105</v>
      </c>
      <c r="C11" s="54" t="s">
        <v>106</v>
      </c>
      <c r="D11" s="54" t="s">
        <v>107</v>
      </c>
      <c r="E11" s="55" t="s">
        <v>108</v>
      </c>
      <c r="F11" s="76">
        <v>97485</v>
      </c>
      <c r="G11" s="57" t="s">
        <v>13</v>
      </c>
      <c r="H11" s="57" t="s">
        <v>11</v>
      </c>
      <c r="I11" s="61" t="s">
        <v>104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</row>
    <row r="12" spans="1:982" x14ac:dyDescent="0.25">
      <c r="A12" s="60">
        <v>4</v>
      </c>
      <c r="B12" s="54" t="s">
        <v>9</v>
      </c>
      <c r="C12" s="54" t="s">
        <v>25</v>
      </c>
      <c r="D12" s="54" t="s">
        <v>90</v>
      </c>
      <c r="E12" s="55" t="s">
        <v>91</v>
      </c>
      <c r="F12" s="76">
        <v>97488</v>
      </c>
      <c r="G12" s="57" t="s">
        <v>109</v>
      </c>
      <c r="H12" s="57" t="s">
        <v>11</v>
      </c>
      <c r="I12" s="61" t="s">
        <v>110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</row>
    <row r="13" spans="1:982" x14ac:dyDescent="0.25">
      <c r="A13" s="60">
        <v>5</v>
      </c>
      <c r="B13" s="78" t="s">
        <v>127</v>
      </c>
      <c r="C13" s="78" t="s">
        <v>128</v>
      </c>
      <c r="D13" s="78" t="s">
        <v>129</v>
      </c>
      <c r="E13" s="59">
        <v>111190563</v>
      </c>
      <c r="F13" s="76">
        <v>97495</v>
      </c>
      <c r="G13" s="57" t="s">
        <v>130</v>
      </c>
      <c r="H13" s="57" t="s">
        <v>11</v>
      </c>
      <c r="I13" s="61" t="s">
        <v>131</v>
      </c>
    </row>
    <row r="14" spans="1:982" x14ac:dyDescent="0.25">
      <c r="A14" s="60">
        <v>6</v>
      </c>
      <c r="B14" s="78" t="s">
        <v>22</v>
      </c>
      <c r="C14" s="78" t="s">
        <v>23</v>
      </c>
      <c r="D14" s="78" t="s">
        <v>24</v>
      </c>
      <c r="E14" s="59">
        <v>114110391</v>
      </c>
      <c r="F14" s="76">
        <v>97487</v>
      </c>
      <c r="G14" s="57" t="s">
        <v>13</v>
      </c>
      <c r="H14" s="57" t="s">
        <v>122</v>
      </c>
      <c r="I14" s="61" t="s">
        <v>97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</row>
    <row r="15" spans="1:982" x14ac:dyDescent="0.25">
      <c r="A15" s="60">
        <v>7</v>
      </c>
      <c r="B15" s="57" t="s">
        <v>112</v>
      </c>
      <c r="C15" s="57" t="s">
        <v>113</v>
      </c>
      <c r="D15" s="57" t="s">
        <v>114</v>
      </c>
      <c r="E15" s="58" t="s">
        <v>115</v>
      </c>
      <c r="F15" s="76">
        <v>97497</v>
      </c>
      <c r="G15" s="57" t="s">
        <v>13</v>
      </c>
      <c r="H15" s="57" t="s">
        <v>11</v>
      </c>
      <c r="I15" s="61" t="s">
        <v>111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  <c r="AAA15" s="49"/>
      <c r="AAB15" s="49"/>
      <c r="AAC15" s="49"/>
      <c r="AAD15" s="49"/>
      <c r="AAE15" s="49"/>
      <c r="AAF15" s="49"/>
      <c r="AAG15" s="49"/>
      <c r="AAH15" s="49"/>
      <c r="AAI15" s="49"/>
      <c r="AAJ15" s="49"/>
      <c r="AAK15" s="49"/>
      <c r="AAL15" s="49"/>
      <c r="AAM15" s="49"/>
      <c r="AAN15" s="49"/>
      <c r="AAO15" s="49"/>
      <c r="AAP15" s="49"/>
      <c r="AAQ15" s="49"/>
      <c r="AAR15" s="49"/>
      <c r="AAS15" s="49"/>
      <c r="AAT15" s="49"/>
      <c r="AAU15" s="49"/>
      <c r="AAV15" s="49"/>
      <c r="AAW15" s="49"/>
      <c r="AAX15" s="49"/>
      <c r="AAY15" s="49"/>
      <c r="AAZ15" s="49"/>
      <c r="ABA15" s="49"/>
      <c r="ABB15" s="49"/>
      <c r="ABC15" s="49"/>
      <c r="ABD15" s="49"/>
      <c r="ABE15" s="49"/>
      <c r="ABF15" s="49"/>
      <c r="ABG15" s="49"/>
      <c r="ABH15" s="49"/>
      <c r="ABI15" s="49"/>
      <c r="ABJ15" s="49"/>
      <c r="ABK15" s="49"/>
      <c r="ABL15" s="49"/>
      <c r="ABM15" s="49"/>
      <c r="ABN15" s="49"/>
      <c r="ABO15" s="49"/>
      <c r="ABP15" s="49"/>
      <c r="ABQ15" s="49"/>
      <c r="ABR15" s="49"/>
      <c r="ABS15" s="49"/>
      <c r="ABT15" s="49"/>
      <c r="ABU15" s="49"/>
      <c r="ABV15" s="49"/>
      <c r="ABW15" s="49"/>
      <c r="ABX15" s="49"/>
      <c r="ABY15" s="49"/>
      <c r="ABZ15" s="49"/>
      <c r="ACA15" s="49"/>
      <c r="ACB15" s="49"/>
      <c r="ACC15" s="49"/>
      <c r="ACD15" s="49"/>
      <c r="ACE15" s="49"/>
      <c r="ACF15" s="49"/>
      <c r="ACG15" s="49"/>
      <c r="ACH15" s="49"/>
      <c r="ACI15" s="49"/>
      <c r="ACJ15" s="49"/>
      <c r="ACK15" s="49"/>
      <c r="ACL15" s="49"/>
      <c r="ACM15" s="49"/>
      <c r="ACN15" s="49"/>
      <c r="ACO15" s="49"/>
      <c r="ACP15" s="49"/>
      <c r="ACQ15" s="49"/>
      <c r="ACR15" s="49"/>
      <c r="ACS15" s="49"/>
      <c r="ACT15" s="49"/>
      <c r="ACU15" s="49"/>
      <c r="ACV15" s="49"/>
      <c r="ACW15" s="49"/>
      <c r="ACX15" s="49"/>
      <c r="ACY15" s="49"/>
      <c r="ACZ15" s="49"/>
      <c r="ADA15" s="49"/>
      <c r="ADB15" s="49"/>
      <c r="ADC15" s="49"/>
      <c r="ADD15" s="49"/>
      <c r="ADE15" s="49"/>
      <c r="ADF15" s="49"/>
      <c r="ADG15" s="49"/>
      <c r="ADH15" s="49"/>
      <c r="ADI15" s="49"/>
      <c r="ADJ15" s="49"/>
      <c r="ADK15" s="49"/>
      <c r="ADL15" s="49"/>
      <c r="ADM15" s="49"/>
      <c r="ADN15" s="49"/>
      <c r="ADO15" s="49"/>
      <c r="ADP15" s="49"/>
      <c r="ADQ15" s="49"/>
      <c r="ADR15" s="49"/>
      <c r="ADS15" s="49"/>
      <c r="ADT15" s="49"/>
      <c r="ADU15" s="49"/>
      <c r="ADV15" s="49"/>
      <c r="ADW15" s="49"/>
      <c r="ADX15" s="49"/>
      <c r="ADY15" s="49"/>
      <c r="ADZ15" s="49"/>
      <c r="AEA15" s="49"/>
      <c r="AEB15" s="49"/>
      <c r="AEC15" s="49"/>
      <c r="AED15" s="49"/>
      <c r="AEE15" s="49"/>
      <c r="AEF15" s="49"/>
      <c r="AEG15" s="49"/>
      <c r="AEH15" s="49"/>
      <c r="AEI15" s="49"/>
      <c r="AEJ15" s="49"/>
      <c r="AEK15" s="49"/>
      <c r="AEL15" s="49"/>
      <c r="AEM15" s="49"/>
      <c r="AEN15" s="49"/>
      <c r="AEO15" s="49"/>
      <c r="AEP15" s="49"/>
      <c r="AEQ15" s="49"/>
      <c r="AER15" s="49"/>
      <c r="AES15" s="49"/>
      <c r="AET15" s="49"/>
      <c r="AEU15" s="49"/>
      <c r="AEV15" s="49"/>
      <c r="AEW15" s="49"/>
      <c r="AEX15" s="49"/>
      <c r="AEY15" s="49"/>
      <c r="AEZ15" s="49"/>
      <c r="AFA15" s="49"/>
      <c r="AFB15" s="49"/>
      <c r="AFC15" s="49"/>
      <c r="AFD15" s="49"/>
      <c r="AFE15" s="49"/>
      <c r="AFF15" s="49"/>
      <c r="AFG15" s="49"/>
      <c r="AFH15" s="49"/>
      <c r="AFI15" s="49"/>
      <c r="AFJ15" s="49"/>
      <c r="AFK15" s="49"/>
      <c r="AFL15" s="49"/>
      <c r="AFM15" s="49"/>
      <c r="AFN15" s="49"/>
      <c r="AFO15" s="49"/>
      <c r="AFP15" s="49"/>
      <c r="AFQ15" s="49"/>
      <c r="AFR15" s="49"/>
      <c r="AFS15" s="49"/>
      <c r="AFT15" s="49"/>
      <c r="AFU15" s="49"/>
      <c r="AFV15" s="49"/>
      <c r="AFW15" s="49"/>
      <c r="AFX15" s="49"/>
      <c r="AFY15" s="49"/>
      <c r="AFZ15" s="49"/>
      <c r="AGA15" s="49"/>
      <c r="AGB15" s="49"/>
      <c r="AGC15" s="49"/>
      <c r="AGD15" s="49"/>
      <c r="AGE15" s="49"/>
      <c r="AGF15" s="49"/>
      <c r="AGG15" s="49"/>
      <c r="AGH15" s="49"/>
      <c r="AGI15" s="49"/>
      <c r="AGJ15" s="49"/>
      <c r="AGK15" s="49"/>
      <c r="AGL15" s="49"/>
      <c r="AGM15" s="49"/>
      <c r="AGN15" s="49"/>
      <c r="AGO15" s="49"/>
      <c r="AGP15" s="49"/>
      <c r="AGQ15" s="49"/>
      <c r="AGR15" s="49"/>
      <c r="AGS15" s="49"/>
      <c r="AGT15" s="49"/>
      <c r="AGU15" s="49"/>
      <c r="AGV15" s="49"/>
      <c r="AGW15" s="49"/>
      <c r="AGX15" s="49"/>
      <c r="AGY15" s="49"/>
      <c r="AGZ15" s="49"/>
      <c r="AHA15" s="49"/>
      <c r="AHB15" s="49"/>
      <c r="AHC15" s="49"/>
      <c r="AHD15" s="49"/>
      <c r="AHE15" s="49"/>
      <c r="AHF15" s="49"/>
      <c r="AHG15" s="49"/>
      <c r="AHH15" s="49"/>
      <c r="AHI15" s="49"/>
      <c r="AHJ15" s="49"/>
      <c r="AHK15" s="49"/>
      <c r="AHL15" s="49"/>
      <c r="AHM15" s="49"/>
      <c r="AHN15" s="49"/>
      <c r="AHO15" s="49"/>
      <c r="AHP15" s="49"/>
      <c r="AHQ15" s="49"/>
      <c r="AHR15" s="49"/>
      <c r="AHS15" s="49"/>
      <c r="AHT15" s="49"/>
      <c r="AHU15" s="49"/>
      <c r="AHV15" s="49"/>
      <c r="AHW15" s="49"/>
      <c r="AHX15" s="49"/>
      <c r="AHY15" s="49"/>
      <c r="AHZ15" s="49"/>
      <c r="AIA15" s="49"/>
      <c r="AIB15" s="49"/>
      <c r="AIC15" s="49"/>
      <c r="AID15" s="49"/>
      <c r="AIE15" s="49"/>
      <c r="AIF15" s="49"/>
      <c r="AIG15" s="49"/>
      <c r="AIH15" s="49"/>
      <c r="AII15" s="49"/>
      <c r="AIJ15" s="49"/>
      <c r="AIK15" s="49"/>
      <c r="AIL15" s="49"/>
      <c r="AIM15" s="49"/>
      <c r="AIN15" s="49"/>
      <c r="AIO15" s="49"/>
      <c r="AIP15" s="49"/>
      <c r="AIQ15" s="49"/>
      <c r="AIR15" s="49"/>
      <c r="AIS15" s="49"/>
      <c r="AIT15" s="49"/>
      <c r="AIU15" s="49"/>
      <c r="AIV15" s="49"/>
      <c r="AIW15" s="49"/>
      <c r="AIX15" s="49"/>
      <c r="AIY15" s="49"/>
      <c r="AIZ15" s="49"/>
      <c r="AJA15" s="49"/>
      <c r="AJB15" s="49"/>
      <c r="AJC15" s="49"/>
      <c r="AJD15" s="49"/>
      <c r="AJE15" s="49"/>
      <c r="AJF15" s="49"/>
      <c r="AJG15" s="49"/>
      <c r="AJH15" s="49"/>
      <c r="AJI15" s="49"/>
      <c r="AJJ15" s="49"/>
      <c r="AJK15" s="49"/>
      <c r="AJL15" s="49"/>
      <c r="AJM15" s="49"/>
      <c r="AJN15" s="49"/>
      <c r="AJO15" s="49"/>
      <c r="AJP15" s="49"/>
      <c r="AJQ15" s="49"/>
      <c r="AJR15" s="49"/>
      <c r="AJS15" s="49"/>
      <c r="AJT15" s="49"/>
      <c r="AJU15" s="49"/>
      <c r="AJV15" s="49"/>
      <c r="AJW15" s="49"/>
      <c r="AJX15" s="49"/>
      <c r="AJY15" s="49"/>
      <c r="AJZ15" s="49"/>
      <c r="AKA15" s="49"/>
      <c r="AKB15" s="49"/>
      <c r="AKC15" s="49"/>
      <c r="AKD15" s="49"/>
      <c r="AKE15" s="49"/>
      <c r="AKF15" s="49"/>
      <c r="AKG15" s="49"/>
      <c r="AKH15" s="49"/>
      <c r="AKI15" s="49"/>
      <c r="AKJ15" s="49"/>
      <c r="AKK15" s="49"/>
      <c r="AKL15" s="49"/>
      <c r="AKM15" s="49"/>
      <c r="AKN15" s="49"/>
      <c r="AKO15" s="49"/>
      <c r="AKP15" s="49"/>
      <c r="AKQ15" s="49"/>
      <c r="AKR15" s="49"/>
      <c r="AKS15" s="49"/>
      <c r="AKT15" s="49"/>
    </row>
    <row r="16" spans="1:982" x14ac:dyDescent="0.25">
      <c r="A16" s="60">
        <v>8</v>
      </c>
      <c r="B16" s="54" t="s">
        <v>92</v>
      </c>
      <c r="C16" s="54" t="s">
        <v>93</v>
      </c>
      <c r="D16" s="54" t="s">
        <v>94</v>
      </c>
      <c r="E16" s="55" t="s">
        <v>95</v>
      </c>
      <c r="F16" s="76">
        <v>15303</v>
      </c>
      <c r="G16" s="56" t="s">
        <v>12</v>
      </c>
      <c r="H16" s="57" t="s">
        <v>11</v>
      </c>
      <c r="I16" s="61" t="s">
        <v>98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  <c r="KM16" s="49"/>
      <c r="KN16" s="49"/>
      <c r="KO16" s="49"/>
      <c r="KP16" s="49"/>
      <c r="KQ16" s="49"/>
      <c r="KR16" s="49"/>
      <c r="KS16" s="49"/>
      <c r="KT16" s="49"/>
      <c r="KU16" s="49"/>
      <c r="KV16" s="49"/>
      <c r="KW16" s="49"/>
      <c r="KX16" s="49"/>
      <c r="KY16" s="49"/>
      <c r="KZ16" s="49"/>
      <c r="LA16" s="49"/>
      <c r="LB16" s="49"/>
      <c r="LC16" s="49"/>
      <c r="LD16" s="49"/>
      <c r="LE16" s="49"/>
      <c r="LF16" s="49"/>
      <c r="LG16" s="49"/>
      <c r="LH16" s="49"/>
      <c r="LI16" s="49"/>
      <c r="LJ16" s="49"/>
      <c r="LK16" s="49"/>
      <c r="LL16" s="49"/>
      <c r="LM16" s="49"/>
      <c r="LN16" s="49"/>
      <c r="LO16" s="49"/>
      <c r="LP16" s="49"/>
      <c r="LQ16" s="49"/>
      <c r="LR16" s="49"/>
      <c r="LS16" s="49"/>
      <c r="LT16" s="49"/>
      <c r="LU16" s="49"/>
      <c r="LV16" s="49"/>
      <c r="LW16" s="49"/>
      <c r="LX16" s="49"/>
      <c r="LY16" s="49"/>
      <c r="LZ16" s="49"/>
      <c r="MA16" s="49"/>
      <c r="MB16" s="49"/>
      <c r="MC16" s="49"/>
      <c r="MD16" s="49"/>
      <c r="ME16" s="49"/>
      <c r="MF16" s="49"/>
      <c r="MG16" s="49"/>
      <c r="MH16" s="49"/>
      <c r="MI16" s="49"/>
      <c r="MJ16" s="49"/>
      <c r="MK16" s="49"/>
      <c r="ML16" s="49"/>
      <c r="MM16" s="49"/>
      <c r="MN16" s="49"/>
      <c r="MO16" s="49"/>
      <c r="MP16" s="49"/>
      <c r="MQ16" s="49"/>
      <c r="MR16" s="49"/>
      <c r="MS16" s="49"/>
      <c r="MT16" s="49"/>
      <c r="MU16" s="49"/>
      <c r="MV16" s="49"/>
      <c r="MW16" s="49"/>
      <c r="MX16" s="49"/>
      <c r="MY16" s="49"/>
      <c r="MZ16" s="49"/>
      <c r="NA16" s="49"/>
      <c r="NB16" s="49"/>
      <c r="NC16" s="49"/>
      <c r="ND16" s="49"/>
      <c r="NE16" s="49"/>
      <c r="NF16" s="49"/>
      <c r="NG16" s="49"/>
      <c r="NH16" s="49"/>
      <c r="NI16" s="49"/>
      <c r="NJ16" s="49"/>
      <c r="NK16" s="49"/>
      <c r="NL16" s="49"/>
      <c r="NM16" s="49"/>
      <c r="NN16" s="49"/>
      <c r="NO16" s="49"/>
      <c r="NP16" s="49"/>
      <c r="NQ16" s="49"/>
      <c r="NR16" s="49"/>
      <c r="NS16" s="49"/>
      <c r="NT16" s="49"/>
      <c r="NU16" s="49"/>
      <c r="NV16" s="49"/>
      <c r="NW16" s="49"/>
      <c r="NX16" s="49"/>
      <c r="NY16" s="49"/>
      <c r="NZ16" s="49"/>
      <c r="OA16" s="49"/>
      <c r="OB16" s="49"/>
      <c r="OC16" s="49"/>
      <c r="OD16" s="49"/>
      <c r="OE16" s="49"/>
      <c r="OF16" s="49"/>
      <c r="OG16" s="49"/>
      <c r="OH16" s="49"/>
      <c r="OI16" s="49"/>
      <c r="OJ16" s="49"/>
      <c r="OK16" s="49"/>
      <c r="OL16" s="49"/>
      <c r="OM16" s="49"/>
      <c r="ON16" s="49"/>
      <c r="OO16" s="49"/>
      <c r="OP16" s="49"/>
      <c r="OQ16" s="49"/>
      <c r="OR16" s="49"/>
      <c r="OS16" s="49"/>
      <c r="OT16" s="49"/>
      <c r="OU16" s="49"/>
      <c r="OV16" s="49"/>
      <c r="OW16" s="49"/>
      <c r="OX16" s="49"/>
      <c r="OY16" s="49"/>
      <c r="OZ16" s="49"/>
      <c r="PA16" s="49"/>
      <c r="PB16" s="49"/>
      <c r="PC16" s="49"/>
      <c r="PD16" s="49"/>
      <c r="PE16" s="49"/>
      <c r="PF16" s="49"/>
      <c r="PG16" s="49"/>
      <c r="PH16" s="49"/>
      <c r="PI16" s="49"/>
      <c r="PJ16" s="49"/>
      <c r="PK16" s="49"/>
      <c r="PL16" s="49"/>
      <c r="PM16" s="49"/>
      <c r="PN16" s="49"/>
      <c r="PO16" s="49"/>
      <c r="PP16" s="49"/>
      <c r="PQ16" s="49"/>
      <c r="PR16" s="49"/>
      <c r="PS16" s="49"/>
      <c r="PT16" s="49"/>
      <c r="PU16" s="49"/>
      <c r="PV16" s="49"/>
      <c r="PW16" s="49"/>
      <c r="PX16" s="49"/>
      <c r="PY16" s="49"/>
      <c r="PZ16" s="49"/>
      <c r="QA16" s="49"/>
      <c r="QB16" s="49"/>
      <c r="QC16" s="49"/>
      <c r="QD16" s="49"/>
      <c r="QE16" s="49"/>
      <c r="QF16" s="49"/>
      <c r="QG16" s="49"/>
      <c r="QH16" s="49"/>
      <c r="QI16" s="49"/>
      <c r="QJ16" s="49"/>
      <c r="QK16" s="49"/>
      <c r="QL16" s="49"/>
      <c r="QM16" s="49"/>
      <c r="QN16" s="49"/>
      <c r="QO16" s="49"/>
      <c r="QP16" s="49"/>
      <c r="QQ16" s="49"/>
      <c r="QR16" s="49"/>
      <c r="QS16" s="49"/>
      <c r="QT16" s="49"/>
      <c r="QU16" s="49"/>
      <c r="QV16" s="49"/>
      <c r="QW16" s="49"/>
      <c r="QX16" s="49"/>
      <c r="QY16" s="49"/>
      <c r="QZ16" s="49"/>
      <c r="RA16" s="49"/>
      <c r="RB16" s="49"/>
      <c r="RC16" s="49"/>
      <c r="RD16" s="49"/>
      <c r="RE16" s="49"/>
      <c r="RF16" s="49"/>
      <c r="RG16" s="49"/>
      <c r="RH16" s="49"/>
      <c r="RI16" s="49"/>
      <c r="RJ16" s="49"/>
      <c r="RK16" s="49"/>
      <c r="RL16" s="49"/>
      <c r="RM16" s="49"/>
      <c r="RN16" s="49"/>
      <c r="RO16" s="49"/>
      <c r="RP16" s="49"/>
      <c r="RQ16" s="49"/>
      <c r="RR16" s="49"/>
      <c r="RS16" s="49"/>
      <c r="RT16" s="49"/>
      <c r="RU16" s="49"/>
      <c r="RV16" s="49"/>
      <c r="RW16" s="49"/>
      <c r="RX16" s="49"/>
      <c r="RY16" s="49"/>
      <c r="RZ16" s="49"/>
      <c r="SA16" s="49"/>
      <c r="SB16" s="49"/>
      <c r="SC16" s="49"/>
      <c r="SD16" s="49"/>
      <c r="SE16" s="49"/>
      <c r="SF16" s="49"/>
      <c r="SG16" s="49"/>
      <c r="SH16" s="49"/>
      <c r="SI16" s="49"/>
      <c r="SJ16" s="49"/>
      <c r="SK16" s="49"/>
      <c r="SL16" s="49"/>
      <c r="SM16" s="49"/>
      <c r="SN16" s="49"/>
      <c r="SO16" s="49"/>
      <c r="SP16" s="49"/>
      <c r="SQ16" s="49"/>
      <c r="SR16" s="49"/>
      <c r="SS16" s="49"/>
      <c r="ST16" s="49"/>
      <c r="SU16" s="49"/>
      <c r="SV16" s="49"/>
      <c r="SW16" s="49"/>
      <c r="SX16" s="49"/>
      <c r="SY16" s="49"/>
      <c r="SZ16" s="49"/>
      <c r="TA16" s="49"/>
      <c r="TB16" s="49"/>
      <c r="TC16" s="49"/>
      <c r="TD16" s="49"/>
      <c r="TE16" s="49"/>
      <c r="TF16" s="49"/>
      <c r="TG16" s="49"/>
      <c r="TH16" s="49"/>
      <c r="TI16" s="49"/>
      <c r="TJ16" s="49"/>
      <c r="TK16" s="49"/>
      <c r="TL16" s="49"/>
      <c r="TM16" s="49"/>
      <c r="TN16" s="49"/>
      <c r="TO16" s="49"/>
      <c r="TP16" s="49"/>
      <c r="TQ16" s="49"/>
      <c r="TR16" s="49"/>
      <c r="TS16" s="49"/>
      <c r="TT16" s="49"/>
      <c r="TU16" s="49"/>
      <c r="TV16" s="49"/>
      <c r="TW16" s="49"/>
      <c r="TX16" s="49"/>
      <c r="TY16" s="49"/>
      <c r="TZ16" s="49"/>
      <c r="UA16" s="49"/>
      <c r="UB16" s="49"/>
      <c r="UC16" s="49"/>
      <c r="UD16" s="49"/>
      <c r="UE16" s="49"/>
      <c r="UF16" s="49"/>
      <c r="UG16" s="49"/>
      <c r="UH16" s="49"/>
      <c r="UI16" s="49"/>
      <c r="UJ16" s="49"/>
      <c r="UK16" s="49"/>
      <c r="UL16" s="49"/>
      <c r="UM16" s="49"/>
      <c r="UN16" s="49"/>
      <c r="UO16" s="49"/>
      <c r="UP16" s="49"/>
      <c r="UQ16" s="49"/>
      <c r="UR16" s="49"/>
      <c r="US16" s="49"/>
      <c r="UT16" s="49"/>
      <c r="UU16" s="49"/>
      <c r="UV16" s="49"/>
      <c r="UW16" s="49"/>
      <c r="UX16" s="49"/>
      <c r="UY16" s="49"/>
      <c r="UZ16" s="49"/>
      <c r="VA16" s="49"/>
      <c r="VB16" s="49"/>
      <c r="VC16" s="49"/>
      <c r="VD16" s="49"/>
      <c r="VE16" s="49"/>
      <c r="VF16" s="49"/>
      <c r="VG16" s="49"/>
      <c r="VH16" s="49"/>
      <c r="VI16" s="49"/>
      <c r="VJ16" s="49"/>
      <c r="VK16" s="49"/>
      <c r="VL16" s="49"/>
      <c r="VM16" s="49"/>
      <c r="VN16" s="49"/>
      <c r="VO16" s="49"/>
      <c r="VP16" s="49"/>
      <c r="VQ16" s="49"/>
      <c r="VR16" s="49"/>
      <c r="VS16" s="49"/>
      <c r="VT16" s="49"/>
      <c r="VU16" s="49"/>
      <c r="VV16" s="49"/>
      <c r="VW16" s="49"/>
      <c r="VX16" s="49"/>
      <c r="VY16" s="49"/>
      <c r="VZ16" s="49"/>
      <c r="WA16" s="49"/>
      <c r="WB16" s="49"/>
      <c r="WC16" s="49"/>
      <c r="WD16" s="49"/>
      <c r="WE16" s="49"/>
      <c r="WF16" s="49"/>
      <c r="WG16" s="49"/>
      <c r="WH16" s="49"/>
      <c r="WI16" s="49"/>
      <c r="WJ16" s="49"/>
      <c r="WK16" s="49"/>
      <c r="WL16" s="49"/>
      <c r="WM16" s="49"/>
      <c r="WN16" s="49"/>
      <c r="WO16" s="49"/>
      <c r="WP16" s="49"/>
      <c r="WQ16" s="49"/>
      <c r="WR16" s="49"/>
      <c r="WS16" s="49"/>
      <c r="WT16" s="49"/>
      <c r="WU16" s="49"/>
      <c r="WV16" s="49"/>
      <c r="WW16" s="49"/>
      <c r="WX16" s="49"/>
      <c r="WY16" s="49"/>
      <c r="WZ16" s="49"/>
      <c r="XA16" s="49"/>
      <c r="XB16" s="49"/>
      <c r="XC16" s="49"/>
      <c r="XD16" s="49"/>
      <c r="XE16" s="49"/>
      <c r="XF16" s="49"/>
      <c r="XG16" s="49"/>
      <c r="XH16" s="49"/>
      <c r="XI16" s="49"/>
      <c r="XJ16" s="49"/>
      <c r="XK16" s="49"/>
      <c r="XL16" s="49"/>
      <c r="XM16" s="49"/>
      <c r="XN16" s="49"/>
      <c r="XO16" s="49"/>
      <c r="XP16" s="49"/>
      <c r="XQ16" s="49"/>
      <c r="XR16" s="49"/>
      <c r="XS16" s="49"/>
      <c r="XT16" s="49"/>
      <c r="XU16" s="49"/>
      <c r="XV16" s="49"/>
      <c r="XW16" s="49"/>
      <c r="XX16" s="49"/>
      <c r="XY16" s="49"/>
      <c r="XZ16" s="49"/>
      <c r="YA16" s="49"/>
      <c r="YB16" s="49"/>
      <c r="YC16" s="49"/>
      <c r="YD16" s="49"/>
      <c r="YE16" s="49"/>
      <c r="YF16" s="49"/>
      <c r="YG16" s="49"/>
      <c r="YH16" s="49"/>
      <c r="YI16" s="49"/>
      <c r="YJ16" s="49"/>
      <c r="YK16" s="49"/>
      <c r="YL16" s="49"/>
      <c r="YM16" s="49"/>
      <c r="YN16" s="49"/>
      <c r="YO16" s="49"/>
      <c r="YP16" s="49"/>
      <c r="YQ16" s="49"/>
      <c r="YR16" s="49"/>
      <c r="YS16" s="49"/>
      <c r="YT16" s="49"/>
      <c r="YU16" s="49"/>
      <c r="YV16" s="49"/>
      <c r="YW16" s="49"/>
      <c r="YX16" s="49"/>
      <c r="YY16" s="49"/>
      <c r="YZ16" s="49"/>
      <c r="ZA16" s="49"/>
      <c r="ZB16" s="49"/>
      <c r="ZC16" s="49"/>
      <c r="ZD16" s="49"/>
      <c r="ZE16" s="49"/>
      <c r="ZF16" s="49"/>
      <c r="ZG16" s="49"/>
      <c r="ZH16" s="49"/>
      <c r="ZI16" s="49"/>
      <c r="ZJ16" s="49"/>
      <c r="ZK16" s="49"/>
      <c r="ZL16" s="49"/>
      <c r="ZM16" s="49"/>
      <c r="ZN16" s="49"/>
      <c r="ZO16" s="49"/>
      <c r="ZP16" s="49"/>
      <c r="ZQ16" s="49"/>
      <c r="ZR16" s="49"/>
      <c r="ZS16" s="49"/>
      <c r="ZT16" s="49"/>
      <c r="ZU16" s="49"/>
      <c r="ZV16" s="49"/>
      <c r="ZW16" s="49"/>
      <c r="ZX16" s="49"/>
      <c r="ZY16" s="49"/>
      <c r="ZZ16" s="49"/>
      <c r="AAA16" s="49"/>
      <c r="AAB16" s="49"/>
      <c r="AAC16" s="49"/>
      <c r="AAD16" s="49"/>
      <c r="AAE16" s="49"/>
      <c r="AAF16" s="49"/>
      <c r="AAG16" s="49"/>
      <c r="AAH16" s="49"/>
      <c r="AAI16" s="49"/>
      <c r="AAJ16" s="49"/>
      <c r="AAK16" s="49"/>
      <c r="AAL16" s="49"/>
      <c r="AAM16" s="49"/>
      <c r="AAN16" s="49"/>
      <c r="AAO16" s="49"/>
      <c r="AAP16" s="49"/>
      <c r="AAQ16" s="49"/>
      <c r="AAR16" s="49"/>
      <c r="AAS16" s="49"/>
      <c r="AAT16" s="49"/>
      <c r="AAU16" s="49"/>
      <c r="AAV16" s="49"/>
      <c r="AAW16" s="49"/>
      <c r="AAX16" s="49"/>
      <c r="AAY16" s="49"/>
      <c r="AAZ16" s="49"/>
      <c r="ABA16" s="49"/>
      <c r="ABB16" s="49"/>
      <c r="ABC16" s="49"/>
      <c r="ABD16" s="49"/>
      <c r="ABE16" s="49"/>
      <c r="ABF16" s="49"/>
      <c r="ABG16" s="49"/>
      <c r="ABH16" s="49"/>
      <c r="ABI16" s="49"/>
      <c r="ABJ16" s="49"/>
      <c r="ABK16" s="49"/>
      <c r="ABL16" s="49"/>
      <c r="ABM16" s="49"/>
      <c r="ABN16" s="49"/>
      <c r="ABO16" s="49"/>
      <c r="ABP16" s="49"/>
      <c r="ABQ16" s="49"/>
      <c r="ABR16" s="49"/>
      <c r="ABS16" s="49"/>
      <c r="ABT16" s="49"/>
      <c r="ABU16" s="49"/>
      <c r="ABV16" s="49"/>
      <c r="ABW16" s="49"/>
      <c r="ABX16" s="49"/>
      <c r="ABY16" s="49"/>
      <c r="ABZ16" s="49"/>
      <c r="ACA16" s="49"/>
      <c r="ACB16" s="49"/>
      <c r="ACC16" s="49"/>
      <c r="ACD16" s="49"/>
      <c r="ACE16" s="49"/>
      <c r="ACF16" s="49"/>
      <c r="ACG16" s="49"/>
      <c r="ACH16" s="49"/>
      <c r="ACI16" s="49"/>
      <c r="ACJ16" s="49"/>
      <c r="ACK16" s="49"/>
      <c r="ACL16" s="49"/>
      <c r="ACM16" s="49"/>
      <c r="ACN16" s="49"/>
      <c r="ACO16" s="49"/>
      <c r="ACP16" s="49"/>
      <c r="ACQ16" s="49"/>
      <c r="ACR16" s="49"/>
      <c r="ACS16" s="49"/>
      <c r="ACT16" s="49"/>
      <c r="ACU16" s="49"/>
      <c r="ACV16" s="49"/>
      <c r="ACW16" s="49"/>
      <c r="ACX16" s="49"/>
      <c r="ACY16" s="49"/>
      <c r="ACZ16" s="49"/>
      <c r="ADA16" s="49"/>
      <c r="ADB16" s="49"/>
      <c r="ADC16" s="49"/>
      <c r="ADD16" s="49"/>
      <c r="ADE16" s="49"/>
      <c r="ADF16" s="49"/>
      <c r="ADG16" s="49"/>
      <c r="ADH16" s="49"/>
      <c r="ADI16" s="49"/>
      <c r="ADJ16" s="49"/>
      <c r="ADK16" s="49"/>
      <c r="ADL16" s="49"/>
      <c r="ADM16" s="49"/>
      <c r="ADN16" s="49"/>
      <c r="ADO16" s="49"/>
      <c r="ADP16" s="49"/>
      <c r="ADQ16" s="49"/>
      <c r="ADR16" s="49"/>
      <c r="ADS16" s="49"/>
      <c r="ADT16" s="49"/>
      <c r="ADU16" s="49"/>
      <c r="ADV16" s="49"/>
      <c r="ADW16" s="49"/>
      <c r="ADX16" s="49"/>
      <c r="ADY16" s="49"/>
      <c r="ADZ16" s="49"/>
      <c r="AEA16" s="49"/>
      <c r="AEB16" s="49"/>
      <c r="AEC16" s="49"/>
      <c r="AED16" s="49"/>
      <c r="AEE16" s="49"/>
      <c r="AEF16" s="49"/>
      <c r="AEG16" s="49"/>
      <c r="AEH16" s="49"/>
      <c r="AEI16" s="49"/>
      <c r="AEJ16" s="49"/>
      <c r="AEK16" s="49"/>
      <c r="AEL16" s="49"/>
      <c r="AEM16" s="49"/>
      <c r="AEN16" s="49"/>
      <c r="AEO16" s="49"/>
      <c r="AEP16" s="49"/>
      <c r="AEQ16" s="49"/>
      <c r="AER16" s="49"/>
      <c r="AES16" s="49"/>
      <c r="AET16" s="49"/>
      <c r="AEU16" s="49"/>
      <c r="AEV16" s="49"/>
      <c r="AEW16" s="49"/>
      <c r="AEX16" s="49"/>
      <c r="AEY16" s="49"/>
      <c r="AEZ16" s="49"/>
      <c r="AFA16" s="49"/>
      <c r="AFB16" s="49"/>
      <c r="AFC16" s="49"/>
      <c r="AFD16" s="49"/>
      <c r="AFE16" s="49"/>
      <c r="AFF16" s="49"/>
      <c r="AFG16" s="49"/>
      <c r="AFH16" s="49"/>
      <c r="AFI16" s="49"/>
      <c r="AFJ16" s="49"/>
      <c r="AFK16" s="49"/>
      <c r="AFL16" s="49"/>
      <c r="AFM16" s="49"/>
      <c r="AFN16" s="49"/>
      <c r="AFO16" s="49"/>
      <c r="AFP16" s="49"/>
      <c r="AFQ16" s="49"/>
      <c r="AFR16" s="49"/>
      <c r="AFS16" s="49"/>
      <c r="AFT16" s="49"/>
      <c r="AFU16" s="49"/>
      <c r="AFV16" s="49"/>
      <c r="AFW16" s="49"/>
      <c r="AFX16" s="49"/>
      <c r="AFY16" s="49"/>
      <c r="AFZ16" s="49"/>
      <c r="AGA16" s="49"/>
      <c r="AGB16" s="49"/>
      <c r="AGC16" s="49"/>
      <c r="AGD16" s="49"/>
      <c r="AGE16" s="49"/>
      <c r="AGF16" s="49"/>
      <c r="AGG16" s="49"/>
      <c r="AGH16" s="49"/>
      <c r="AGI16" s="49"/>
      <c r="AGJ16" s="49"/>
      <c r="AGK16" s="49"/>
      <c r="AGL16" s="49"/>
      <c r="AGM16" s="49"/>
      <c r="AGN16" s="49"/>
      <c r="AGO16" s="49"/>
      <c r="AGP16" s="49"/>
      <c r="AGQ16" s="49"/>
      <c r="AGR16" s="49"/>
      <c r="AGS16" s="49"/>
      <c r="AGT16" s="49"/>
      <c r="AGU16" s="49"/>
      <c r="AGV16" s="49"/>
      <c r="AGW16" s="49"/>
      <c r="AGX16" s="49"/>
      <c r="AGY16" s="49"/>
      <c r="AGZ16" s="49"/>
      <c r="AHA16" s="49"/>
      <c r="AHB16" s="49"/>
      <c r="AHC16" s="49"/>
      <c r="AHD16" s="49"/>
      <c r="AHE16" s="49"/>
      <c r="AHF16" s="49"/>
      <c r="AHG16" s="49"/>
      <c r="AHH16" s="49"/>
      <c r="AHI16" s="49"/>
      <c r="AHJ16" s="49"/>
      <c r="AHK16" s="49"/>
      <c r="AHL16" s="49"/>
      <c r="AHM16" s="49"/>
      <c r="AHN16" s="49"/>
      <c r="AHO16" s="49"/>
      <c r="AHP16" s="49"/>
      <c r="AHQ16" s="49"/>
      <c r="AHR16" s="49"/>
      <c r="AHS16" s="49"/>
      <c r="AHT16" s="49"/>
      <c r="AHU16" s="49"/>
      <c r="AHV16" s="49"/>
      <c r="AHW16" s="49"/>
      <c r="AHX16" s="49"/>
      <c r="AHY16" s="49"/>
      <c r="AHZ16" s="49"/>
      <c r="AIA16" s="49"/>
      <c r="AIB16" s="49"/>
      <c r="AIC16" s="49"/>
      <c r="AID16" s="49"/>
      <c r="AIE16" s="49"/>
      <c r="AIF16" s="49"/>
      <c r="AIG16" s="49"/>
      <c r="AIH16" s="49"/>
      <c r="AII16" s="49"/>
      <c r="AIJ16" s="49"/>
      <c r="AIK16" s="49"/>
      <c r="AIL16" s="49"/>
      <c r="AIM16" s="49"/>
      <c r="AIN16" s="49"/>
      <c r="AIO16" s="49"/>
      <c r="AIP16" s="49"/>
      <c r="AIQ16" s="49"/>
      <c r="AIR16" s="49"/>
      <c r="AIS16" s="49"/>
      <c r="AIT16" s="49"/>
      <c r="AIU16" s="49"/>
      <c r="AIV16" s="49"/>
      <c r="AIW16" s="49"/>
      <c r="AIX16" s="49"/>
      <c r="AIY16" s="49"/>
      <c r="AIZ16" s="49"/>
      <c r="AJA16" s="49"/>
      <c r="AJB16" s="49"/>
      <c r="AJC16" s="49"/>
      <c r="AJD16" s="49"/>
      <c r="AJE16" s="49"/>
      <c r="AJF16" s="49"/>
      <c r="AJG16" s="49"/>
      <c r="AJH16" s="49"/>
      <c r="AJI16" s="49"/>
      <c r="AJJ16" s="49"/>
      <c r="AJK16" s="49"/>
      <c r="AJL16" s="49"/>
      <c r="AJM16" s="49"/>
      <c r="AJN16" s="49"/>
      <c r="AJO16" s="49"/>
      <c r="AJP16" s="49"/>
      <c r="AJQ16" s="49"/>
      <c r="AJR16" s="49"/>
      <c r="AJS16" s="49"/>
      <c r="AJT16" s="49"/>
      <c r="AJU16" s="49"/>
      <c r="AJV16" s="49"/>
      <c r="AJW16" s="49"/>
      <c r="AJX16" s="49"/>
      <c r="AJY16" s="49"/>
      <c r="AJZ16" s="49"/>
      <c r="AKA16" s="49"/>
      <c r="AKB16" s="49"/>
      <c r="AKC16" s="49"/>
      <c r="AKD16" s="49"/>
      <c r="AKE16" s="49"/>
      <c r="AKF16" s="49"/>
      <c r="AKG16" s="49"/>
      <c r="AKH16" s="49"/>
      <c r="AKI16" s="49"/>
      <c r="AKJ16" s="49"/>
      <c r="AKK16" s="49"/>
      <c r="AKL16" s="49"/>
      <c r="AKM16" s="49"/>
      <c r="AKN16" s="49"/>
      <c r="AKO16" s="49"/>
      <c r="AKP16" s="49"/>
      <c r="AKQ16" s="49"/>
      <c r="AKR16" s="49"/>
      <c r="AKS16" s="49"/>
      <c r="AKT16" s="49"/>
    </row>
    <row r="17" spans="1:982" x14ac:dyDescent="0.25">
      <c r="A17" s="60">
        <v>9</v>
      </c>
      <c r="B17" s="54" t="s">
        <v>14</v>
      </c>
      <c r="C17" s="54" t="s">
        <v>15</v>
      </c>
      <c r="D17" s="54" t="s">
        <v>16</v>
      </c>
      <c r="E17" s="58" t="s">
        <v>17</v>
      </c>
      <c r="F17" s="76">
        <v>97492</v>
      </c>
      <c r="G17" s="57" t="s">
        <v>12</v>
      </c>
      <c r="H17" s="57" t="s">
        <v>11</v>
      </c>
      <c r="I17" s="61" t="s">
        <v>97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/>
      <c r="JG17" s="49"/>
      <c r="JH17" s="49"/>
      <c r="JI17" s="49"/>
      <c r="JJ17" s="49"/>
      <c r="JK17" s="49"/>
      <c r="JL17" s="49"/>
      <c r="JM17" s="49"/>
      <c r="JN17" s="49"/>
      <c r="JO17" s="49"/>
      <c r="JP17" s="49"/>
      <c r="JQ17" s="49"/>
      <c r="JR17" s="49"/>
      <c r="JS17" s="49"/>
      <c r="JT17" s="49"/>
      <c r="JU17" s="49"/>
      <c r="JV17" s="49"/>
      <c r="JW17" s="49"/>
      <c r="JX17" s="49"/>
      <c r="JY17" s="49"/>
      <c r="JZ17" s="49"/>
      <c r="KA17" s="49"/>
      <c r="KB17" s="49"/>
      <c r="KC17" s="49"/>
      <c r="KD17" s="49"/>
      <c r="KE17" s="49"/>
      <c r="KF17" s="49"/>
      <c r="KG17" s="49"/>
      <c r="KH17" s="49"/>
      <c r="KI17" s="49"/>
      <c r="KJ17" s="49"/>
      <c r="KK17" s="49"/>
      <c r="KL17" s="49"/>
      <c r="KM17" s="49"/>
      <c r="KN17" s="49"/>
      <c r="KO17" s="49"/>
      <c r="KP17" s="49"/>
      <c r="KQ17" s="49"/>
      <c r="KR17" s="49"/>
      <c r="KS17" s="49"/>
      <c r="KT17" s="49"/>
      <c r="KU17" s="49"/>
      <c r="KV17" s="49"/>
      <c r="KW17" s="49"/>
      <c r="KX17" s="49"/>
      <c r="KY17" s="49"/>
      <c r="KZ17" s="49"/>
      <c r="LA17" s="49"/>
      <c r="LB17" s="49"/>
      <c r="LC17" s="49"/>
      <c r="LD17" s="49"/>
      <c r="LE17" s="49"/>
      <c r="LF17" s="49"/>
      <c r="LG17" s="49"/>
      <c r="LH17" s="49"/>
      <c r="LI17" s="49"/>
      <c r="LJ17" s="49"/>
      <c r="LK17" s="49"/>
      <c r="LL17" s="49"/>
      <c r="LM17" s="49"/>
      <c r="LN17" s="49"/>
      <c r="LO17" s="49"/>
      <c r="LP17" s="49"/>
      <c r="LQ17" s="49"/>
      <c r="LR17" s="49"/>
      <c r="LS17" s="49"/>
      <c r="LT17" s="49"/>
      <c r="LU17" s="49"/>
      <c r="LV17" s="49"/>
      <c r="LW17" s="49"/>
      <c r="LX17" s="49"/>
      <c r="LY17" s="49"/>
      <c r="LZ17" s="49"/>
      <c r="MA17" s="49"/>
      <c r="MB17" s="49"/>
      <c r="MC17" s="49"/>
      <c r="MD17" s="49"/>
      <c r="ME17" s="49"/>
      <c r="MF17" s="49"/>
      <c r="MG17" s="49"/>
      <c r="MH17" s="49"/>
      <c r="MI17" s="49"/>
      <c r="MJ17" s="49"/>
      <c r="MK17" s="49"/>
      <c r="ML17" s="49"/>
      <c r="MM17" s="49"/>
      <c r="MN17" s="49"/>
      <c r="MO17" s="49"/>
      <c r="MP17" s="49"/>
      <c r="MQ17" s="49"/>
      <c r="MR17" s="49"/>
      <c r="MS17" s="49"/>
      <c r="MT17" s="49"/>
      <c r="MU17" s="49"/>
      <c r="MV17" s="49"/>
      <c r="MW17" s="49"/>
      <c r="MX17" s="49"/>
      <c r="MY17" s="49"/>
      <c r="MZ17" s="49"/>
      <c r="NA17" s="49"/>
      <c r="NB17" s="49"/>
      <c r="NC17" s="49"/>
      <c r="ND17" s="49"/>
      <c r="NE17" s="49"/>
      <c r="NF17" s="49"/>
      <c r="NG17" s="49"/>
      <c r="NH17" s="49"/>
      <c r="NI17" s="49"/>
      <c r="NJ17" s="49"/>
      <c r="NK17" s="49"/>
      <c r="NL17" s="49"/>
      <c r="NM17" s="49"/>
      <c r="NN17" s="49"/>
      <c r="NO17" s="49"/>
      <c r="NP17" s="49"/>
      <c r="NQ17" s="49"/>
      <c r="NR17" s="49"/>
      <c r="NS17" s="49"/>
      <c r="NT17" s="49"/>
      <c r="NU17" s="49"/>
      <c r="NV17" s="49"/>
      <c r="NW17" s="49"/>
      <c r="NX17" s="49"/>
      <c r="NY17" s="49"/>
      <c r="NZ17" s="49"/>
      <c r="OA17" s="49"/>
      <c r="OB17" s="49"/>
      <c r="OC17" s="49"/>
      <c r="OD17" s="49"/>
      <c r="OE17" s="49"/>
      <c r="OF17" s="49"/>
      <c r="OG17" s="49"/>
      <c r="OH17" s="49"/>
      <c r="OI17" s="49"/>
      <c r="OJ17" s="49"/>
      <c r="OK17" s="49"/>
      <c r="OL17" s="49"/>
      <c r="OM17" s="49"/>
      <c r="ON17" s="49"/>
      <c r="OO17" s="49"/>
      <c r="OP17" s="49"/>
      <c r="OQ17" s="49"/>
      <c r="OR17" s="49"/>
      <c r="OS17" s="49"/>
      <c r="OT17" s="49"/>
      <c r="OU17" s="49"/>
      <c r="OV17" s="49"/>
      <c r="OW17" s="49"/>
      <c r="OX17" s="49"/>
      <c r="OY17" s="49"/>
      <c r="OZ17" s="49"/>
      <c r="PA17" s="49"/>
      <c r="PB17" s="49"/>
      <c r="PC17" s="49"/>
      <c r="PD17" s="49"/>
      <c r="PE17" s="49"/>
      <c r="PF17" s="49"/>
      <c r="PG17" s="49"/>
      <c r="PH17" s="49"/>
      <c r="PI17" s="49"/>
      <c r="PJ17" s="49"/>
      <c r="PK17" s="49"/>
      <c r="PL17" s="49"/>
      <c r="PM17" s="49"/>
      <c r="PN17" s="49"/>
      <c r="PO17" s="49"/>
      <c r="PP17" s="49"/>
      <c r="PQ17" s="49"/>
      <c r="PR17" s="49"/>
      <c r="PS17" s="49"/>
      <c r="PT17" s="49"/>
      <c r="PU17" s="49"/>
      <c r="PV17" s="49"/>
      <c r="PW17" s="49"/>
      <c r="PX17" s="49"/>
      <c r="PY17" s="49"/>
      <c r="PZ17" s="49"/>
      <c r="QA17" s="49"/>
      <c r="QB17" s="49"/>
      <c r="QC17" s="49"/>
      <c r="QD17" s="49"/>
      <c r="QE17" s="49"/>
      <c r="QF17" s="49"/>
      <c r="QG17" s="49"/>
      <c r="QH17" s="49"/>
      <c r="QI17" s="49"/>
      <c r="QJ17" s="49"/>
      <c r="QK17" s="49"/>
      <c r="QL17" s="49"/>
      <c r="QM17" s="49"/>
      <c r="QN17" s="49"/>
      <c r="QO17" s="49"/>
      <c r="QP17" s="49"/>
      <c r="QQ17" s="49"/>
      <c r="QR17" s="49"/>
      <c r="QS17" s="49"/>
      <c r="QT17" s="49"/>
      <c r="QU17" s="49"/>
      <c r="QV17" s="49"/>
      <c r="QW17" s="49"/>
      <c r="QX17" s="49"/>
      <c r="QY17" s="49"/>
      <c r="QZ17" s="49"/>
      <c r="RA17" s="49"/>
      <c r="RB17" s="49"/>
      <c r="RC17" s="49"/>
      <c r="RD17" s="49"/>
      <c r="RE17" s="49"/>
      <c r="RF17" s="49"/>
      <c r="RG17" s="49"/>
      <c r="RH17" s="49"/>
      <c r="RI17" s="49"/>
      <c r="RJ17" s="49"/>
      <c r="RK17" s="49"/>
      <c r="RL17" s="49"/>
      <c r="RM17" s="49"/>
      <c r="RN17" s="49"/>
      <c r="RO17" s="49"/>
      <c r="RP17" s="49"/>
      <c r="RQ17" s="49"/>
      <c r="RR17" s="49"/>
      <c r="RS17" s="49"/>
      <c r="RT17" s="49"/>
      <c r="RU17" s="49"/>
      <c r="RV17" s="49"/>
      <c r="RW17" s="49"/>
      <c r="RX17" s="49"/>
      <c r="RY17" s="49"/>
      <c r="RZ17" s="49"/>
      <c r="SA17" s="49"/>
      <c r="SB17" s="49"/>
      <c r="SC17" s="49"/>
      <c r="SD17" s="49"/>
      <c r="SE17" s="49"/>
      <c r="SF17" s="49"/>
      <c r="SG17" s="49"/>
      <c r="SH17" s="49"/>
      <c r="SI17" s="49"/>
      <c r="SJ17" s="49"/>
      <c r="SK17" s="49"/>
      <c r="SL17" s="49"/>
      <c r="SM17" s="49"/>
      <c r="SN17" s="49"/>
      <c r="SO17" s="49"/>
      <c r="SP17" s="49"/>
      <c r="SQ17" s="49"/>
      <c r="SR17" s="49"/>
      <c r="SS17" s="49"/>
      <c r="ST17" s="49"/>
      <c r="SU17" s="49"/>
      <c r="SV17" s="49"/>
      <c r="SW17" s="49"/>
      <c r="SX17" s="49"/>
      <c r="SY17" s="49"/>
      <c r="SZ17" s="49"/>
      <c r="TA17" s="49"/>
      <c r="TB17" s="49"/>
      <c r="TC17" s="49"/>
      <c r="TD17" s="49"/>
      <c r="TE17" s="49"/>
      <c r="TF17" s="49"/>
      <c r="TG17" s="49"/>
      <c r="TH17" s="49"/>
      <c r="TI17" s="49"/>
      <c r="TJ17" s="49"/>
      <c r="TK17" s="49"/>
      <c r="TL17" s="49"/>
      <c r="TM17" s="49"/>
      <c r="TN17" s="49"/>
      <c r="TO17" s="49"/>
      <c r="TP17" s="49"/>
      <c r="TQ17" s="49"/>
      <c r="TR17" s="49"/>
      <c r="TS17" s="49"/>
      <c r="TT17" s="49"/>
      <c r="TU17" s="49"/>
      <c r="TV17" s="49"/>
      <c r="TW17" s="49"/>
      <c r="TX17" s="49"/>
      <c r="TY17" s="49"/>
      <c r="TZ17" s="49"/>
      <c r="UA17" s="49"/>
      <c r="UB17" s="49"/>
      <c r="UC17" s="49"/>
      <c r="UD17" s="49"/>
      <c r="UE17" s="49"/>
      <c r="UF17" s="49"/>
      <c r="UG17" s="49"/>
      <c r="UH17" s="49"/>
      <c r="UI17" s="49"/>
      <c r="UJ17" s="49"/>
      <c r="UK17" s="49"/>
      <c r="UL17" s="49"/>
      <c r="UM17" s="49"/>
      <c r="UN17" s="49"/>
      <c r="UO17" s="49"/>
      <c r="UP17" s="49"/>
      <c r="UQ17" s="49"/>
      <c r="UR17" s="49"/>
      <c r="US17" s="49"/>
      <c r="UT17" s="49"/>
      <c r="UU17" s="49"/>
      <c r="UV17" s="49"/>
      <c r="UW17" s="49"/>
      <c r="UX17" s="49"/>
      <c r="UY17" s="49"/>
      <c r="UZ17" s="49"/>
      <c r="VA17" s="49"/>
      <c r="VB17" s="49"/>
      <c r="VC17" s="49"/>
      <c r="VD17" s="49"/>
      <c r="VE17" s="49"/>
      <c r="VF17" s="49"/>
      <c r="VG17" s="49"/>
      <c r="VH17" s="49"/>
      <c r="VI17" s="49"/>
      <c r="VJ17" s="49"/>
      <c r="VK17" s="49"/>
      <c r="VL17" s="49"/>
      <c r="VM17" s="49"/>
      <c r="VN17" s="49"/>
      <c r="VO17" s="49"/>
      <c r="VP17" s="49"/>
      <c r="VQ17" s="49"/>
      <c r="VR17" s="49"/>
      <c r="VS17" s="49"/>
      <c r="VT17" s="49"/>
      <c r="VU17" s="49"/>
      <c r="VV17" s="49"/>
      <c r="VW17" s="49"/>
      <c r="VX17" s="49"/>
      <c r="VY17" s="49"/>
      <c r="VZ17" s="49"/>
      <c r="WA17" s="49"/>
      <c r="WB17" s="49"/>
      <c r="WC17" s="49"/>
      <c r="WD17" s="49"/>
      <c r="WE17" s="49"/>
      <c r="WF17" s="49"/>
      <c r="WG17" s="49"/>
      <c r="WH17" s="49"/>
      <c r="WI17" s="49"/>
      <c r="WJ17" s="49"/>
      <c r="WK17" s="49"/>
      <c r="WL17" s="49"/>
      <c r="WM17" s="49"/>
      <c r="WN17" s="49"/>
      <c r="WO17" s="49"/>
      <c r="WP17" s="49"/>
      <c r="WQ17" s="49"/>
      <c r="WR17" s="49"/>
      <c r="WS17" s="49"/>
      <c r="WT17" s="49"/>
      <c r="WU17" s="49"/>
      <c r="WV17" s="49"/>
      <c r="WW17" s="49"/>
      <c r="WX17" s="49"/>
      <c r="WY17" s="49"/>
      <c r="WZ17" s="49"/>
      <c r="XA17" s="49"/>
      <c r="XB17" s="49"/>
      <c r="XC17" s="49"/>
      <c r="XD17" s="49"/>
      <c r="XE17" s="49"/>
      <c r="XF17" s="49"/>
      <c r="XG17" s="49"/>
      <c r="XH17" s="49"/>
      <c r="XI17" s="49"/>
      <c r="XJ17" s="49"/>
      <c r="XK17" s="49"/>
      <c r="XL17" s="49"/>
      <c r="XM17" s="49"/>
      <c r="XN17" s="49"/>
      <c r="XO17" s="49"/>
      <c r="XP17" s="49"/>
      <c r="XQ17" s="49"/>
      <c r="XR17" s="49"/>
      <c r="XS17" s="49"/>
      <c r="XT17" s="49"/>
      <c r="XU17" s="49"/>
      <c r="XV17" s="49"/>
      <c r="XW17" s="49"/>
      <c r="XX17" s="49"/>
      <c r="XY17" s="49"/>
      <c r="XZ17" s="49"/>
      <c r="YA17" s="49"/>
      <c r="YB17" s="49"/>
      <c r="YC17" s="49"/>
      <c r="YD17" s="49"/>
      <c r="YE17" s="49"/>
      <c r="YF17" s="49"/>
      <c r="YG17" s="49"/>
      <c r="YH17" s="49"/>
      <c r="YI17" s="49"/>
      <c r="YJ17" s="49"/>
      <c r="YK17" s="49"/>
      <c r="YL17" s="49"/>
      <c r="YM17" s="49"/>
      <c r="YN17" s="49"/>
      <c r="YO17" s="49"/>
      <c r="YP17" s="49"/>
      <c r="YQ17" s="49"/>
      <c r="YR17" s="49"/>
      <c r="YS17" s="49"/>
      <c r="YT17" s="49"/>
      <c r="YU17" s="49"/>
      <c r="YV17" s="49"/>
      <c r="YW17" s="49"/>
      <c r="YX17" s="49"/>
      <c r="YY17" s="49"/>
      <c r="YZ17" s="49"/>
      <c r="ZA17" s="49"/>
      <c r="ZB17" s="49"/>
      <c r="ZC17" s="49"/>
      <c r="ZD17" s="49"/>
      <c r="ZE17" s="49"/>
      <c r="ZF17" s="49"/>
      <c r="ZG17" s="49"/>
      <c r="ZH17" s="49"/>
      <c r="ZI17" s="49"/>
      <c r="ZJ17" s="49"/>
      <c r="ZK17" s="49"/>
      <c r="ZL17" s="49"/>
      <c r="ZM17" s="49"/>
      <c r="ZN17" s="49"/>
      <c r="ZO17" s="49"/>
      <c r="ZP17" s="49"/>
      <c r="ZQ17" s="49"/>
      <c r="ZR17" s="49"/>
      <c r="ZS17" s="49"/>
      <c r="ZT17" s="49"/>
      <c r="ZU17" s="49"/>
      <c r="ZV17" s="49"/>
      <c r="ZW17" s="49"/>
      <c r="ZX17" s="49"/>
      <c r="ZY17" s="49"/>
      <c r="ZZ17" s="49"/>
      <c r="AAA17" s="49"/>
      <c r="AAB17" s="49"/>
      <c r="AAC17" s="49"/>
      <c r="AAD17" s="49"/>
      <c r="AAE17" s="49"/>
      <c r="AAF17" s="49"/>
      <c r="AAG17" s="49"/>
      <c r="AAH17" s="49"/>
      <c r="AAI17" s="49"/>
      <c r="AAJ17" s="49"/>
      <c r="AAK17" s="49"/>
      <c r="AAL17" s="49"/>
      <c r="AAM17" s="49"/>
      <c r="AAN17" s="49"/>
      <c r="AAO17" s="49"/>
      <c r="AAP17" s="49"/>
      <c r="AAQ17" s="49"/>
      <c r="AAR17" s="49"/>
      <c r="AAS17" s="49"/>
      <c r="AAT17" s="49"/>
      <c r="AAU17" s="49"/>
      <c r="AAV17" s="49"/>
      <c r="AAW17" s="49"/>
      <c r="AAX17" s="49"/>
      <c r="AAY17" s="49"/>
      <c r="AAZ17" s="49"/>
      <c r="ABA17" s="49"/>
      <c r="ABB17" s="49"/>
      <c r="ABC17" s="49"/>
      <c r="ABD17" s="49"/>
      <c r="ABE17" s="49"/>
      <c r="ABF17" s="49"/>
      <c r="ABG17" s="49"/>
      <c r="ABH17" s="49"/>
      <c r="ABI17" s="49"/>
      <c r="ABJ17" s="49"/>
      <c r="ABK17" s="49"/>
      <c r="ABL17" s="49"/>
      <c r="ABM17" s="49"/>
      <c r="ABN17" s="49"/>
      <c r="ABO17" s="49"/>
      <c r="ABP17" s="49"/>
      <c r="ABQ17" s="49"/>
      <c r="ABR17" s="49"/>
      <c r="ABS17" s="49"/>
      <c r="ABT17" s="49"/>
      <c r="ABU17" s="49"/>
      <c r="ABV17" s="49"/>
      <c r="ABW17" s="49"/>
      <c r="ABX17" s="49"/>
      <c r="ABY17" s="49"/>
      <c r="ABZ17" s="49"/>
      <c r="ACA17" s="49"/>
      <c r="ACB17" s="49"/>
      <c r="ACC17" s="49"/>
      <c r="ACD17" s="49"/>
      <c r="ACE17" s="49"/>
      <c r="ACF17" s="49"/>
      <c r="ACG17" s="49"/>
      <c r="ACH17" s="49"/>
      <c r="ACI17" s="49"/>
      <c r="ACJ17" s="49"/>
      <c r="ACK17" s="49"/>
      <c r="ACL17" s="49"/>
      <c r="ACM17" s="49"/>
      <c r="ACN17" s="49"/>
      <c r="ACO17" s="49"/>
      <c r="ACP17" s="49"/>
      <c r="ACQ17" s="49"/>
      <c r="ACR17" s="49"/>
      <c r="ACS17" s="49"/>
      <c r="ACT17" s="49"/>
      <c r="ACU17" s="49"/>
      <c r="ACV17" s="49"/>
      <c r="ACW17" s="49"/>
      <c r="ACX17" s="49"/>
      <c r="ACY17" s="49"/>
      <c r="ACZ17" s="49"/>
      <c r="ADA17" s="49"/>
      <c r="ADB17" s="49"/>
      <c r="ADC17" s="49"/>
      <c r="ADD17" s="49"/>
      <c r="ADE17" s="49"/>
      <c r="ADF17" s="49"/>
      <c r="ADG17" s="49"/>
      <c r="ADH17" s="49"/>
      <c r="ADI17" s="49"/>
      <c r="ADJ17" s="49"/>
      <c r="ADK17" s="49"/>
      <c r="ADL17" s="49"/>
      <c r="ADM17" s="49"/>
      <c r="ADN17" s="49"/>
      <c r="ADO17" s="49"/>
      <c r="ADP17" s="49"/>
      <c r="ADQ17" s="49"/>
      <c r="ADR17" s="49"/>
      <c r="ADS17" s="49"/>
      <c r="ADT17" s="49"/>
      <c r="ADU17" s="49"/>
      <c r="ADV17" s="49"/>
      <c r="ADW17" s="49"/>
      <c r="ADX17" s="49"/>
      <c r="ADY17" s="49"/>
      <c r="ADZ17" s="49"/>
      <c r="AEA17" s="49"/>
      <c r="AEB17" s="49"/>
      <c r="AEC17" s="49"/>
      <c r="AED17" s="49"/>
      <c r="AEE17" s="49"/>
      <c r="AEF17" s="49"/>
      <c r="AEG17" s="49"/>
      <c r="AEH17" s="49"/>
      <c r="AEI17" s="49"/>
      <c r="AEJ17" s="49"/>
      <c r="AEK17" s="49"/>
      <c r="AEL17" s="49"/>
      <c r="AEM17" s="49"/>
      <c r="AEN17" s="49"/>
      <c r="AEO17" s="49"/>
      <c r="AEP17" s="49"/>
      <c r="AEQ17" s="49"/>
      <c r="AER17" s="49"/>
      <c r="AES17" s="49"/>
      <c r="AET17" s="49"/>
      <c r="AEU17" s="49"/>
      <c r="AEV17" s="49"/>
      <c r="AEW17" s="49"/>
      <c r="AEX17" s="49"/>
      <c r="AEY17" s="49"/>
      <c r="AEZ17" s="49"/>
      <c r="AFA17" s="49"/>
      <c r="AFB17" s="49"/>
      <c r="AFC17" s="49"/>
      <c r="AFD17" s="49"/>
      <c r="AFE17" s="49"/>
      <c r="AFF17" s="49"/>
      <c r="AFG17" s="49"/>
      <c r="AFH17" s="49"/>
      <c r="AFI17" s="49"/>
      <c r="AFJ17" s="49"/>
      <c r="AFK17" s="49"/>
      <c r="AFL17" s="49"/>
      <c r="AFM17" s="49"/>
      <c r="AFN17" s="49"/>
      <c r="AFO17" s="49"/>
      <c r="AFP17" s="49"/>
      <c r="AFQ17" s="49"/>
      <c r="AFR17" s="49"/>
      <c r="AFS17" s="49"/>
      <c r="AFT17" s="49"/>
      <c r="AFU17" s="49"/>
      <c r="AFV17" s="49"/>
      <c r="AFW17" s="49"/>
      <c r="AFX17" s="49"/>
      <c r="AFY17" s="49"/>
      <c r="AFZ17" s="49"/>
      <c r="AGA17" s="49"/>
      <c r="AGB17" s="49"/>
      <c r="AGC17" s="49"/>
      <c r="AGD17" s="49"/>
      <c r="AGE17" s="49"/>
      <c r="AGF17" s="49"/>
      <c r="AGG17" s="49"/>
      <c r="AGH17" s="49"/>
      <c r="AGI17" s="49"/>
      <c r="AGJ17" s="49"/>
      <c r="AGK17" s="49"/>
      <c r="AGL17" s="49"/>
      <c r="AGM17" s="49"/>
      <c r="AGN17" s="49"/>
      <c r="AGO17" s="49"/>
      <c r="AGP17" s="49"/>
      <c r="AGQ17" s="49"/>
      <c r="AGR17" s="49"/>
      <c r="AGS17" s="49"/>
      <c r="AGT17" s="49"/>
      <c r="AGU17" s="49"/>
      <c r="AGV17" s="49"/>
      <c r="AGW17" s="49"/>
      <c r="AGX17" s="49"/>
      <c r="AGY17" s="49"/>
      <c r="AGZ17" s="49"/>
      <c r="AHA17" s="49"/>
      <c r="AHB17" s="49"/>
      <c r="AHC17" s="49"/>
      <c r="AHD17" s="49"/>
      <c r="AHE17" s="49"/>
      <c r="AHF17" s="49"/>
      <c r="AHG17" s="49"/>
      <c r="AHH17" s="49"/>
      <c r="AHI17" s="49"/>
      <c r="AHJ17" s="49"/>
      <c r="AHK17" s="49"/>
      <c r="AHL17" s="49"/>
      <c r="AHM17" s="49"/>
      <c r="AHN17" s="49"/>
      <c r="AHO17" s="49"/>
      <c r="AHP17" s="49"/>
      <c r="AHQ17" s="49"/>
      <c r="AHR17" s="49"/>
      <c r="AHS17" s="49"/>
      <c r="AHT17" s="49"/>
      <c r="AHU17" s="49"/>
      <c r="AHV17" s="49"/>
      <c r="AHW17" s="49"/>
      <c r="AHX17" s="49"/>
      <c r="AHY17" s="49"/>
      <c r="AHZ17" s="49"/>
      <c r="AIA17" s="49"/>
      <c r="AIB17" s="49"/>
      <c r="AIC17" s="49"/>
      <c r="AID17" s="49"/>
      <c r="AIE17" s="49"/>
      <c r="AIF17" s="49"/>
      <c r="AIG17" s="49"/>
      <c r="AIH17" s="49"/>
      <c r="AII17" s="49"/>
      <c r="AIJ17" s="49"/>
      <c r="AIK17" s="49"/>
      <c r="AIL17" s="49"/>
      <c r="AIM17" s="49"/>
      <c r="AIN17" s="49"/>
      <c r="AIO17" s="49"/>
      <c r="AIP17" s="49"/>
      <c r="AIQ17" s="49"/>
      <c r="AIR17" s="49"/>
      <c r="AIS17" s="49"/>
      <c r="AIT17" s="49"/>
      <c r="AIU17" s="49"/>
      <c r="AIV17" s="49"/>
      <c r="AIW17" s="49"/>
      <c r="AIX17" s="49"/>
      <c r="AIY17" s="49"/>
      <c r="AIZ17" s="49"/>
      <c r="AJA17" s="49"/>
      <c r="AJB17" s="49"/>
      <c r="AJC17" s="49"/>
      <c r="AJD17" s="49"/>
      <c r="AJE17" s="49"/>
      <c r="AJF17" s="49"/>
      <c r="AJG17" s="49"/>
      <c r="AJH17" s="49"/>
      <c r="AJI17" s="49"/>
      <c r="AJJ17" s="49"/>
      <c r="AJK17" s="49"/>
      <c r="AJL17" s="49"/>
      <c r="AJM17" s="49"/>
      <c r="AJN17" s="49"/>
      <c r="AJO17" s="49"/>
      <c r="AJP17" s="49"/>
      <c r="AJQ17" s="49"/>
      <c r="AJR17" s="49"/>
      <c r="AJS17" s="49"/>
      <c r="AJT17" s="49"/>
      <c r="AJU17" s="49"/>
      <c r="AJV17" s="49"/>
      <c r="AJW17" s="49"/>
      <c r="AJX17" s="49"/>
      <c r="AJY17" s="49"/>
      <c r="AJZ17" s="49"/>
      <c r="AKA17" s="49"/>
      <c r="AKB17" s="49"/>
      <c r="AKC17" s="49"/>
      <c r="AKD17" s="49"/>
      <c r="AKE17" s="49"/>
      <c r="AKF17" s="49"/>
      <c r="AKG17" s="49"/>
      <c r="AKH17" s="49"/>
      <c r="AKI17" s="49"/>
      <c r="AKJ17" s="49"/>
      <c r="AKK17" s="49"/>
      <c r="AKL17" s="49"/>
      <c r="AKM17" s="49"/>
      <c r="AKN17" s="49"/>
      <c r="AKO17" s="49"/>
      <c r="AKP17" s="49"/>
      <c r="AKQ17" s="49"/>
      <c r="AKR17" s="49"/>
      <c r="AKS17" s="49"/>
      <c r="AKT17" s="49"/>
    </row>
    <row r="18" spans="1:982" x14ac:dyDescent="0.25">
      <c r="A18" s="60">
        <v>10</v>
      </c>
      <c r="B18" s="54" t="s">
        <v>116</v>
      </c>
      <c r="C18" s="54" t="s">
        <v>117</v>
      </c>
      <c r="D18" s="54" t="s">
        <v>118</v>
      </c>
      <c r="E18" s="55" t="s">
        <v>120</v>
      </c>
      <c r="F18" s="76">
        <v>97498</v>
      </c>
      <c r="G18" s="57" t="s">
        <v>12</v>
      </c>
      <c r="H18" s="57" t="s">
        <v>11</v>
      </c>
      <c r="I18" s="61" t="s">
        <v>119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</row>
    <row r="19" spans="1:982" ht="15.75" thickBot="1" x14ac:dyDescent="0.3">
      <c r="A19" s="62">
        <v>11</v>
      </c>
      <c r="B19" s="63" t="s">
        <v>99</v>
      </c>
      <c r="C19" s="63" t="s">
        <v>100</v>
      </c>
      <c r="D19" s="63" t="s">
        <v>101</v>
      </c>
      <c r="E19" s="89" t="s">
        <v>102</v>
      </c>
      <c r="F19" s="77">
        <v>97486</v>
      </c>
      <c r="G19" s="63" t="s">
        <v>13</v>
      </c>
      <c r="H19" s="63" t="s">
        <v>11</v>
      </c>
      <c r="I19" s="64" t="s">
        <v>103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  <c r="KK19" s="49"/>
      <c r="KL19" s="49"/>
      <c r="KM19" s="49"/>
      <c r="KN19" s="49"/>
      <c r="KO19" s="49"/>
      <c r="KP19" s="49"/>
      <c r="KQ19" s="49"/>
      <c r="KR19" s="49"/>
      <c r="KS19" s="49"/>
      <c r="KT19" s="49"/>
      <c r="KU19" s="49"/>
      <c r="KV19" s="49"/>
      <c r="KW19" s="49"/>
      <c r="KX19" s="49"/>
      <c r="KY19" s="49"/>
      <c r="KZ19" s="4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  <c r="LM19" s="49"/>
      <c r="LN19" s="49"/>
      <c r="LO19" s="49"/>
      <c r="LP19" s="49"/>
      <c r="LQ19" s="49"/>
      <c r="LR19" s="49"/>
      <c r="LS19" s="49"/>
      <c r="LT19" s="49"/>
      <c r="LU19" s="49"/>
      <c r="LV19" s="49"/>
      <c r="LW19" s="49"/>
      <c r="LX19" s="49"/>
      <c r="LY19" s="49"/>
      <c r="LZ19" s="49"/>
      <c r="MA19" s="49"/>
      <c r="MB19" s="49"/>
      <c r="MC19" s="49"/>
      <c r="MD19" s="49"/>
      <c r="ME19" s="49"/>
      <c r="MF19" s="49"/>
      <c r="MG19" s="49"/>
      <c r="MH19" s="49"/>
      <c r="MI19" s="49"/>
      <c r="MJ19" s="49"/>
      <c r="MK19" s="49"/>
      <c r="ML19" s="49"/>
      <c r="MM19" s="49"/>
      <c r="MN19" s="49"/>
      <c r="MO19" s="49"/>
      <c r="MP19" s="49"/>
      <c r="MQ19" s="49"/>
      <c r="MR19" s="49"/>
      <c r="MS19" s="49"/>
      <c r="MT19" s="49"/>
      <c r="MU19" s="49"/>
      <c r="MV19" s="49"/>
      <c r="MW19" s="49"/>
      <c r="MX19" s="49"/>
      <c r="MY19" s="49"/>
      <c r="MZ19" s="49"/>
      <c r="NA19" s="49"/>
      <c r="NB19" s="49"/>
      <c r="NC19" s="49"/>
      <c r="ND19" s="49"/>
      <c r="NE19" s="49"/>
      <c r="NF19" s="49"/>
      <c r="NG19" s="49"/>
      <c r="NH19" s="49"/>
      <c r="NI19" s="49"/>
      <c r="NJ19" s="49"/>
      <c r="NK19" s="49"/>
      <c r="NL19" s="49"/>
      <c r="NM19" s="49"/>
      <c r="NN19" s="49"/>
      <c r="NO19" s="49"/>
      <c r="NP19" s="49"/>
      <c r="NQ19" s="49"/>
      <c r="NR19" s="49"/>
      <c r="NS19" s="49"/>
      <c r="NT19" s="49"/>
      <c r="NU19" s="49"/>
      <c r="NV19" s="49"/>
      <c r="NW19" s="49"/>
      <c r="NX19" s="49"/>
      <c r="NY19" s="49"/>
      <c r="NZ19" s="49"/>
      <c r="OA19" s="49"/>
      <c r="OB19" s="49"/>
      <c r="OC19" s="49"/>
      <c r="OD19" s="49"/>
      <c r="OE19" s="49"/>
      <c r="OF19" s="49"/>
      <c r="OG19" s="49"/>
      <c r="OH19" s="49"/>
      <c r="OI19" s="49"/>
      <c r="OJ19" s="49"/>
      <c r="OK19" s="49"/>
      <c r="OL19" s="49"/>
      <c r="OM19" s="49"/>
      <c r="ON19" s="49"/>
      <c r="OO19" s="49"/>
      <c r="OP19" s="49"/>
      <c r="OQ19" s="49"/>
      <c r="OR19" s="49"/>
      <c r="OS19" s="49"/>
      <c r="OT19" s="49"/>
      <c r="OU19" s="49"/>
      <c r="OV19" s="49"/>
      <c r="OW19" s="49"/>
      <c r="OX19" s="49"/>
      <c r="OY19" s="49"/>
      <c r="OZ19" s="49"/>
      <c r="PA19" s="49"/>
      <c r="PB19" s="49"/>
      <c r="PC19" s="49"/>
      <c r="PD19" s="49"/>
      <c r="PE19" s="49"/>
      <c r="PF19" s="49"/>
      <c r="PG19" s="49"/>
      <c r="PH19" s="49"/>
      <c r="PI19" s="49"/>
      <c r="PJ19" s="49"/>
      <c r="PK19" s="49"/>
      <c r="PL19" s="49"/>
      <c r="PM19" s="49"/>
      <c r="PN19" s="49"/>
      <c r="PO19" s="49"/>
      <c r="PP19" s="49"/>
      <c r="PQ19" s="49"/>
      <c r="PR19" s="49"/>
      <c r="PS19" s="49"/>
      <c r="PT19" s="49"/>
      <c r="PU19" s="49"/>
      <c r="PV19" s="49"/>
      <c r="PW19" s="49"/>
      <c r="PX19" s="49"/>
      <c r="PY19" s="49"/>
      <c r="PZ19" s="49"/>
      <c r="QA19" s="49"/>
      <c r="QB19" s="49"/>
      <c r="QC19" s="49"/>
      <c r="QD19" s="49"/>
      <c r="QE19" s="49"/>
      <c r="QF19" s="49"/>
      <c r="QG19" s="49"/>
      <c r="QH19" s="49"/>
      <c r="QI19" s="49"/>
      <c r="QJ19" s="49"/>
      <c r="QK19" s="49"/>
      <c r="QL19" s="49"/>
      <c r="QM19" s="49"/>
      <c r="QN19" s="49"/>
      <c r="QO19" s="49"/>
      <c r="QP19" s="49"/>
      <c r="QQ19" s="49"/>
      <c r="QR19" s="49"/>
      <c r="QS19" s="49"/>
      <c r="QT19" s="49"/>
      <c r="QU19" s="49"/>
      <c r="QV19" s="49"/>
      <c r="QW19" s="49"/>
      <c r="QX19" s="49"/>
      <c r="QY19" s="49"/>
      <c r="QZ19" s="49"/>
      <c r="RA19" s="49"/>
      <c r="RB19" s="49"/>
      <c r="RC19" s="49"/>
      <c r="RD19" s="49"/>
      <c r="RE19" s="49"/>
      <c r="RF19" s="49"/>
      <c r="RG19" s="49"/>
      <c r="RH19" s="49"/>
      <c r="RI19" s="49"/>
      <c r="RJ19" s="49"/>
      <c r="RK19" s="49"/>
      <c r="RL19" s="49"/>
      <c r="RM19" s="49"/>
      <c r="RN19" s="49"/>
      <c r="RO19" s="49"/>
      <c r="RP19" s="49"/>
      <c r="RQ19" s="49"/>
      <c r="RR19" s="49"/>
      <c r="RS19" s="49"/>
      <c r="RT19" s="49"/>
      <c r="RU19" s="49"/>
      <c r="RV19" s="49"/>
      <c r="RW19" s="49"/>
      <c r="RX19" s="49"/>
      <c r="RY19" s="49"/>
      <c r="RZ19" s="49"/>
      <c r="SA19" s="49"/>
      <c r="SB19" s="49"/>
      <c r="SC19" s="49"/>
      <c r="SD19" s="49"/>
      <c r="SE19" s="49"/>
      <c r="SF19" s="49"/>
      <c r="SG19" s="49"/>
      <c r="SH19" s="49"/>
      <c r="SI19" s="49"/>
      <c r="SJ19" s="49"/>
      <c r="SK19" s="49"/>
      <c r="SL19" s="49"/>
      <c r="SM19" s="49"/>
      <c r="SN19" s="49"/>
      <c r="SO19" s="49"/>
      <c r="SP19" s="49"/>
      <c r="SQ19" s="49"/>
      <c r="SR19" s="49"/>
      <c r="SS19" s="49"/>
      <c r="ST19" s="49"/>
      <c r="SU19" s="49"/>
      <c r="SV19" s="49"/>
      <c r="SW19" s="49"/>
      <c r="SX19" s="49"/>
      <c r="SY19" s="49"/>
      <c r="SZ19" s="49"/>
      <c r="TA19" s="49"/>
      <c r="TB19" s="49"/>
      <c r="TC19" s="49"/>
      <c r="TD19" s="49"/>
      <c r="TE19" s="49"/>
      <c r="TF19" s="49"/>
      <c r="TG19" s="49"/>
      <c r="TH19" s="49"/>
      <c r="TI19" s="49"/>
      <c r="TJ19" s="49"/>
      <c r="TK19" s="49"/>
      <c r="TL19" s="49"/>
      <c r="TM19" s="49"/>
      <c r="TN19" s="49"/>
      <c r="TO19" s="49"/>
      <c r="TP19" s="49"/>
      <c r="TQ19" s="49"/>
      <c r="TR19" s="49"/>
      <c r="TS19" s="49"/>
      <c r="TT19" s="49"/>
      <c r="TU19" s="49"/>
      <c r="TV19" s="49"/>
      <c r="TW19" s="49"/>
      <c r="TX19" s="49"/>
      <c r="TY19" s="49"/>
      <c r="TZ19" s="49"/>
      <c r="UA19" s="49"/>
      <c r="UB19" s="49"/>
      <c r="UC19" s="49"/>
      <c r="UD19" s="49"/>
      <c r="UE19" s="49"/>
      <c r="UF19" s="49"/>
      <c r="UG19" s="49"/>
      <c r="UH19" s="49"/>
      <c r="UI19" s="49"/>
      <c r="UJ19" s="49"/>
      <c r="UK19" s="49"/>
      <c r="UL19" s="49"/>
      <c r="UM19" s="49"/>
      <c r="UN19" s="49"/>
      <c r="UO19" s="49"/>
      <c r="UP19" s="49"/>
      <c r="UQ19" s="49"/>
      <c r="UR19" s="49"/>
      <c r="US19" s="49"/>
      <c r="UT19" s="49"/>
      <c r="UU19" s="49"/>
      <c r="UV19" s="49"/>
      <c r="UW19" s="49"/>
      <c r="UX19" s="49"/>
      <c r="UY19" s="49"/>
      <c r="UZ19" s="49"/>
      <c r="VA19" s="49"/>
      <c r="VB19" s="49"/>
      <c r="VC19" s="49"/>
      <c r="VD19" s="49"/>
      <c r="VE19" s="49"/>
      <c r="VF19" s="49"/>
      <c r="VG19" s="49"/>
      <c r="VH19" s="49"/>
      <c r="VI19" s="49"/>
      <c r="VJ19" s="49"/>
      <c r="VK19" s="49"/>
      <c r="VL19" s="49"/>
      <c r="VM19" s="49"/>
      <c r="VN19" s="49"/>
      <c r="VO19" s="49"/>
      <c r="VP19" s="49"/>
      <c r="VQ19" s="49"/>
      <c r="VR19" s="49"/>
      <c r="VS19" s="49"/>
      <c r="VT19" s="49"/>
      <c r="VU19" s="49"/>
      <c r="VV19" s="49"/>
      <c r="VW19" s="49"/>
      <c r="VX19" s="49"/>
      <c r="VY19" s="49"/>
      <c r="VZ19" s="49"/>
      <c r="WA19" s="49"/>
      <c r="WB19" s="49"/>
      <c r="WC19" s="49"/>
      <c r="WD19" s="49"/>
      <c r="WE19" s="49"/>
      <c r="WF19" s="49"/>
      <c r="WG19" s="49"/>
      <c r="WH19" s="49"/>
      <c r="WI19" s="49"/>
      <c r="WJ19" s="49"/>
      <c r="WK19" s="49"/>
      <c r="WL19" s="49"/>
      <c r="WM19" s="49"/>
      <c r="WN19" s="49"/>
      <c r="WO19" s="49"/>
      <c r="WP19" s="49"/>
      <c r="WQ19" s="49"/>
      <c r="WR19" s="49"/>
      <c r="WS19" s="49"/>
      <c r="WT19" s="49"/>
      <c r="WU19" s="49"/>
      <c r="WV19" s="49"/>
      <c r="WW19" s="49"/>
      <c r="WX19" s="49"/>
      <c r="WY19" s="49"/>
      <c r="WZ19" s="49"/>
      <c r="XA19" s="49"/>
      <c r="XB19" s="49"/>
      <c r="XC19" s="49"/>
      <c r="XD19" s="49"/>
      <c r="XE19" s="49"/>
      <c r="XF19" s="49"/>
      <c r="XG19" s="49"/>
      <c r="XH19" s="49"/>
      <c r="XI19" s="49"/>
      <c r="XJ19" s="49"/>
      <c r="XK19" s="49"/>
      <c r="XL19" s="49"/>
      <c r="XM19" s="49"/>
      <c r="XN19" s="49"/>
      <c r="XO19" s="49"/>
      <c r="XP19" s="49"/>
      <c r="XQ19" s="49"/>
      <c r="XR19" s="49"/>
      <c r="XS19" s="49"/>
      <c r="XT19" s="49"/>
      <c r="XU19" s="49"/>
      <c r="XV19" s="49"/>
      <c r="XW19" s="49"/>
      <c r="XX19" s="49"/>
      <c r="XY19" s="49"/>
      <c r="XZ19" s="49"/>
      <c r="YA19" s="49"/>
      <c r="YB19" s="49"/>
      <c r="YC19" s="49"/>
      <c r="YD19" s="49"/>
      <c r="YE19" s="49"/>
      <c r="YF19" s="49"/>
      <c r="YG19" s="49"/>
      <c r="YH19" s="49"/>
      <c r="YI19" s="49"/>
      <c r="YJ19" s="49"/>
      <c r="YK19" s="49"/>
      <c r="YL19" s="49"/>
      <c r="YM19" s="49"/>
      <c r="YN19" s="49"/>
      <c r="YO19" s="49"/>
      <c r="YP19" s="49"/>
      <c r="YQ19" s="49"/>
      <c r="YR19" s="49"/>
      <c r="YS19" s="49"/>
      <c r="YT19" s="49"/>
      <c r="YU19" s="49"/>
      <c r="YV19" s="49"/>
      <c r="YW19" s="49"/>
      <c r="YX19" s="49"/>
      <c r="YY19" s="49"/>
      <c r="YZ19" s="49"/>
      <c r="ZA19" s="49"/>
      <c r="ZB19" s="49"/>
      <c r="ZC19" s="49"/>
      <c r="ZD19" s="49"/>
      <c r="ZE19" s="49"/>
      <c r="ZF19" s="49"/>
      <c r="ZG19" s="49"/>
      <c r="ZH19" s="49"/>
      <c r="ZI19" s="49"/>
      <c r="ZJ19" s="49"/>
      <c r="ZK19" s="49"/>
      <c r="ZL19" s="49"/>
      <c r="ZM19" s="49"/>
      <c r="ZN19" s="49"/>
      <c r="ZO19" s="49"/>
      <c r="ZP19" s="49"/>
      <c r="ZQ19" s="49"/>
      <c r="ZR19" s="49"/>
      <c r="ZS19" s="49"/>
      <c r="ZT19" s="49"/>
      <c r="ZU19" s="49"/>
      <c r="ZV19" s="49"/>
      <c r="ZW19" s="49"/>
      <c r="ZX19" s="49"/>
      <c r="ZY19" s="49"/>
      <c r="ZZ19" s="49"/>
      <c r="AAA19" s="49"/>
      <c r="AAB19" s="49"/>
      <c r="AAC19" s="49"/>
      <c r="AAD19" s="49"/>
      <c r="AAE19" s="49"/>
      <c r="AAF19" s="49"/>
      <c r="AAG19" s="49"/>
      <c r="AAH19" s="49"/>
      <c r="AAI19" s="49"/>
      <c r="AAJ19" s="49"/>
      <c r="AAK19" s="49"/>
      <c r="AAL19" s="49"/>
      <c r="AAM19" s="49"/>
      <c r="AAN19" s="49"/>
      <c r="AAO19" s="49"/>
      <c r="AAP19" s="49"/>
      <c r="AAQ19" s="49"/>
      <c r="AAR19" s="49"/>
      <c r="AAS19" s="49"/>
      <c r="AAT19" s="49"/>
      <c r="AAU19" s="49"/>
      <c r="AAV19" s="49"/>
      <c r="AAW19" s="49"/>
      <c r="AAX19" s="49"/>
      <c r="AAY19" s="49"/>
      <c r="AAZ19" s="49"/>
      <c r="ABA19" s="49"/>
      <c r="ABB19" s="49"/>
      <c r="ABC19" s="49"/>
      <c r="ABD19" s="49"/>
      <c r="ABE19" s="49"/>
      <c r="ABF19" s="49"/>
      <c r="ABG19" s="49"/>
      <c r="ABH19" s="49"/>
      <c r="ABI19" s="49"/>
      <c r="ABJ19" s="49"/>
      <c r="ABK19" s="49"/>
      <c r="ABL19" s="49"/>
      <c r="ABM19" s="49"/>
      <c r="ABN19" s="49"/>
      <c r="ABO19" s="49"/>
      <c r="ABP19" s="49"/>
      <c r="ABQ19" s="49"/>
      <c r="ABR19" s="49"/>
      <c r="ABS19" s="49"/>
      <c r="ABT19" s="49"/>
      <c r="ABU19" s="49"/>
      <c r="ABV19" s="49"/>
      <c r="ABW19" s="49"/>
      <c r="ABX19" s="49"/>
      <c r="ABY19" s="49"/>
      <c r="ABZ19" s="49"/>
      <c r="ACA19" s="49"/>
      <c r="ACB19" s="49"/>
      <c r="ACC19" s="49"/>
      <c r="ACD19" s="49"/>
      <c r="ACE19" s="49"/>
      <c r="ACF19" s="49"/>
      <c r="ACG19" s="49"/>
      <c r="ACH19" s="49"/>
      <c r="ACI19" s="49"/>
      <c r="ACJ19" s="49"/>
      <c r="ACK19" s="49"/>
      <c r="ACL19" s="49"/>
      <c r="ACM19" s="49"/>
      <c r="ACN19" s="49"/>
      <c r="ACO19" s="49"/>
      <c r="ACP19" s="49"/>
      <c r="ACQ19" s="49"/>
      <c r="ACR19" s="49"/>
      <c r="ACS19" s="49"/>
      <c r="ACT19" s="49"/>
      <c r="ACU19" s="49"/>
      <c r="ACV19" s="49"/>
      <c r="ACW19" s="49"/>
      <c r="ACX19" s="49"/>
      <c r="ACY19" s="49"/>
      <c r="ACZ19" s="49"/>
      <c r="ADA19" s="49"/>
      <c r="ADB19" s="49"/>
      <c r="ADC19" s="49"/>
      <c r="ADD19" s="49"/>
      <c r="ADE19" s="49"/>
      <c r="ADF19" s="49"/>
      <c r="ADG19" s="49"/>
      <c r="ADH19" s="49"/>
      <c r="ADI19" s="49"/>
      <c r="ADJ19" s="49"/>
      <c r="ADK19" s="49"/>
      <c r="ADL19" s="49"/>
      <c r="ADM19" s="49"/>
      <c r="ADN19" s="49"/>
      <c r="ADO19" s="49"/>
      <c r="ADP19" s="49"/>
      <c r="ADQ19" s="49"/>
      <c r="ADR19" s="49"/>
      <c r="ADS19" s="49"/>
      <c r="ADT19" s="49"/>
      <c r="ADU19" s="49"/>
      <c r="ADV19" s="49"/>
      <c r="ADW19" s="49"/>
      <c r="ADX19" s="49"/>
      <c r="ADY19" s="49"/>
      <c r="ADZ19" s="49"/>
      <c r="AEA19" s="49"/>
      <c r="AEB19" s="49"/>
      <c r="AEC19" s="49"/>
      <c r="AED19" s="49"/>
      <c r="AEE19" s="49"/>
      <c r="AEF19" s="49"/>
      <c r="AEG19" s="49"/>
      <c r="AEH19" s="49"/>
      <c r="AEI19" s="49"/>
      <c r="AEJ19" s="49"/>
      <c r="AEK19" s="49"/>
      <c r="AEL19" s="49"/>
      <c r="AEM19" s="49"/>
      <c r="AEN19" s="49"/>
      <c r="AEO19" s="49"/>
      <c r="AEP19" s="49"/>
      <c r="AEQ19" s="49"/>
      <c r="AER19" s="49"/>
      <c r="AES19" s="49"/>
      <c r="AET19" s="49"/>
      <c r="AEU19" s="49"/>
      <c r="AEV19" s="49"/>
      <c r="AEW19" s="49"/>
      <c r="AEX19" s="49"/>
      <c r="AEY19" s="49"/>
      <c r="AEZ19" s="49"/>
      <c r="AFA19" s="49"/>
      <c r="AFB19" s="49"/>
      <c r="AFC19" s="49"/>
      <c r="AFD19" s="49"/>
      <c r="AFE19" s="49"/>
      <c r="AFF19" s="49"/>
      <c r="AFG19" s="49"/>
      <c r="AFH19" s="49"/>
      <c r="AFI19" s="49"/>
      <c r="AFJ19" s="49"/>
      <c r="AFK19" s="49"/>
      <c r="AFL19" s="49"/>
      <c r="AFM19" s="49"/>
      <c r="AFN19" s="49"/>
      <c r="AFO19" s="49"/>
      <c r="AFP19" s="49"/>
      <c r="AFQ19" s="49"/>
      <c r="AFR19" s="49"/>
      <c r="AFS19" s="49"/>
      <c r="AFT19" s="49"/>
      <c r="AFU19" s="49"/>
      <c r="AFV19" s="49"/>
      <c r="AFW19" s="49"/>
      <c r="AFX19" s="49"/>
      <c r="AFY19" s="49"/>
      <c r="AFZ19" s="49"/>
      <c r="AGA19" s="49"/>
      <c r="AGB19" s="49"/>
      <c r="AGC19" s="49"/>
      <c r="AGD19" s="49"/>
      <c r="AGE19" s="49"/>
      <c r="AGF19" s="49"/>
      <c r="AGG19" s="49"/>
      <c r="AGH19" s="49"/>
      <c r="AGI19" s="49"/>
      <c r="AGJ19" s="49"/>
      <c r="AGK19" s="49"/>
      <c r="AGL19" s="49"/>
      <c r="AGM19" s="49"/>
      <c r="AGN19" s="49"/>
      <c r="AGO19" s="49"/>
      <c r="AGP19" s="49"/>
      <c r="AGQ19" s="49"/>
      <c r="AGR19" s="49"/>
      <c r="AGS19" s="49"/>
      <c r="AGT19" s="49"/>
      <c r="AGU19" s="49"/>
      <c r="AGV19" s="49"/>
      <c r="AGW19" s="49"/>
      <c r="AGX19" s="49"/>
      <c r="AGY19" s="49"/>
      <c r="AGZ19" s="49"/>
      <c r="AHA19" s="49"/>
      <c r="AHB19" s="49"/>
      <c r="AHC19" s="49"/>
      <c r="AHD19" s="49"/>
      <c r="AHE19" s="49"/>
      <c r="AHF19" s="49"/>
      <c r="AHG19" s="49"/>
      <c r="AHH19" s="49"/>
      <c r="AHI19" s="49"/>
      <c r="AHJ19" s="49"/>
      <c r="AHK19" s="49"/>
      <c r="AHL19" s="49"/>
      <c r="AHM19" s="49"/>
      <c r="AHN19" s="49"/>
      <c r="AHO19" s="49"/>
      <c r="AHP19" s="49"/>
      <c r="AHQ19" s="49"/>
      <c r="AHR19" s="49"/>
      <c r="AHS19" s="49"/>
      <c r="AHT19" s="49"/>
      <c r="AHU19" s="49"/>
      <c r="AHV19" s="49"/>
      <c r="AHW19" s="49"/>
      <c r="AHX19" s="49"/>
      <c r="AHY19" s="49"/>
      <c r="AHZ19" s="49"/>
      <c r="AIA19" s="49"/>
      <c r="AIB19" s="49"/>
      <c r="AIC19" s="49"/>
      <c r="AID19" s="49"/>
      <c r="AIE19" s="49"/>
      <c r="AIF19" s="49"/>
      <c r="AIG19" s="49"/>
      <c r="AIH19" s="49"/>
      <c r="AII19" s="49"/>
      <c r="AIJ19" s="49"/>
      <c r="AIK19" s="49"/>
      <c r="AIL19" s="49"/>
      <c r="AIM19" s="49"/>
      <c r="AIN19" s="49"/>
      <c r="AIO19" s="49"/>
      <c r="AIP19" s="49"/>
      <c r="AIQ19" s="49"/>
      <c r="AIR19" s="49"/>
      <c r="AIS19" s="49"/>
      <c r="AIT19" s="49"/>
      <c r="AIU19" s="49"/>
      <c r="AIV19" s="49"/>
      <c r="AIW19" s="49"/>
      <c r="AIX19" s="49"/>
      <c r="AIY19" s="49"/>
      <c r="AIZ19" s="49"/>
      <c r="AJA19" s="49"/>
      <c r="AJB19" s="49"/>
      <c r="AJC19" s="49"/>
      <c r="AJD19" s="49"/>
      <c r="AJE19" s="49"/>
      <c r="AJF19" s="49"/>
      <c r="AJG19" s="49"/>
      <c r="AJH19" s="49"/>
      <c r="AJI19" s="49"/>
      <c r="AJJ19" s="49"/>
      <c r="AJK19" s="49"/>
      <c r="AJL19" s="49"/>
      <c r="AJM19" s="49"/>
      <c r="AJN19" s="49"/>
      <c r="AJO19" s="49"/>
      <c r="AJP19" s="49"/>
      <c r="AJQ19" s="49"/>
      <c r="AJR19" s="49"/>
      <c r="AJS19" s="49"/>
      <c r="AJT19" s="49"/>
      <c r="AJU19" s="49"/>
      <c r="AJV19" s="49"/>
      <c r="AJW19" s="49"/>
      <c r="AJX19" s="49"/>
      <c r="AJY19" s="49"/>
      <c r="AJZ19" s="49"/>
      <c r="AKA19" s="49"/>
      <c r="AKB19" s="49"/>
      <c r="AKC19" s="49"/>
      <c r="AKD19" s="49"/>
      <c r="AKE19" s="49"/>
      <c r="AKF19" s="49"/>
      <c r="AKG19" s="49"/>
      <c r="AKH19" s="49"/>
      <c r="AKI19" s="49"/>
      <c r="AKJ19" s="49"/>
      <c r="AKK19" s="49"/>
      <c r="AKL19" s="49"/>
      <c r="AKM19" s="49"/>
      <c r="AKN19" s="49"/>
      <c r="AKO19" s="49"/>
      <c r="AKP19" s="49"/>
      <c r="AKQ19" s="49"/>
      <c r="AKR19" s="49"/>
      <c r="AKS19" s="49"/>
      <c r="AKT19" s="49"/>
    </row>
  </sheetData>
  <mergeCells count="1">
    <mergeCell ref="A6:I6"/>
  </mergeCells>
  <phoneticPr fontId="29" type="noConversion"/>
  <pageMargins left="0.74791666666666701" right="0.74791666666666701" top="0.98402777777777795" bottom="0.9840277777777779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K49"/>
  <sheetViews>
    <sheetView showGridLines="0" zoomScaleNormal="100" workbookViewId="0">
      <selection activeCell="C6" sqref="C6"/>
    </sheetView>
  </sheetViews>
  <sheetFormatPr baseColWidth="10" defaultColWidth="9.140625" defaultRowHeight="15" x14ac:dyDescent="0.25"/>
  <cols>
    <col min="1" max="1" width="1.140625"/>
    <col min="2" max="2" width="17"/>
    <col min="3" max="3" width="17.5703125"/>
    <col min="4" max="4" width="33.28515625"/>
    <col min="5" max="6" width="17"/>
    <col min="7" max="7" width="13.42578125"/>
    <col min="8" max="8" width="11.5703125"/>
    <col min="9" max="9" width="10.85546875"/>
    <col min="10" max="10" width="16.42578125"/>
    <col min="11" max="11" width="18.7109375"/>
    <col min="12" max="12" width="20"/>
    <col min="13" max="1025" width="8.28515625"/>
  </cols>
  <sheetData>
    <row r="3" spans="2:11" ht="20.25" x14ac:dyDescent="0.3">
      <c r="H3" s="69"/>
      <c r="I3" s="69"/>
      <c r="J3" s="69"/>
      <c r="K3" s="69"/>
    </row>
    <row r="4" spans="2:11" ht="18" x14ac:dyDescent="0.25">
      <c r="C4" s="70" t="s">
        <v>26</v>
      </c>
      <c r="D4" s="70"/>
      <c r="E4" s="70"/>
      <c r="F4" s="70"/>
      <c r="I4" s="8"/>
      <c r="J4" s="8"/>
      <c r="K4" s="8"/>
    </row>
    <row r="5" spans="2:11" x14ac:dyDescent="0.25">
      <c r="B5" s="7"/>
      <c r="C5" s="7"/>
      <c r="D5" s="7"/>
      <c r="E5" s="7"/>
      <c r="F5" s="7"/>
      <c r="G5" s="7"/>
      <c r="H5" s="7"/>
      <c r="I5" s="3"/>
      <c r="J5" s="3"/>
      <c r="K5" s="3"/>
    </row>
    <row r="6" spans="2:11" ht="15.75" x14ac:dyDescent="0.25">
      <c r="B6" s="1"/>
      <c r="C6" s="9">
        <v>3.6929999999999998E-2</v>
      </c>
      <c r="D6" s="10"/>
      <c r="E6" s="11"/>
      <c r="H6" s="1"/>
    </row>
    <row r="7" spans="2:11" s="12" customFormat="1" ht="25.5" x14ac:dyDescent="0.25">
      <c r="B7" s="13"/>
      <c r="C7" s="4" t="s">
        <v>27</v>
      </c>
      <c r="D7" s="14" t="s">
        <v>10</v>
      </c>
      <c r="E7" s="14" t="s">
        <v>28</v>
      </c>
      <c r="F7" s="14" t="s">
        <v>29</v>
      </c>
      <c r="H7" s="15"/>
    </row>
    <row r="8" spans="2:11" ht="15.75" x14ac:dyDescent="0.25">
      <c r="B8" s="16"/>
      <c r="C8" s="17">
        <f>(E15+E22+E29+E35+E41)/5</f>
        <v>1280495.0959999999</v>
      </c>
      <c r="D8" s="17">
        <f>C8*$C$6</f>
        <v>47288.683895279995</v>
      </c>
      <c r="E8" s="17">
        <f>C8+D8</f>
        <v>1327783.7798952798</v>
      </c>
      <c r="F8" s="18">
        <v>3000000</v>
      </c>
      <c r="G8" s="19"/>
      <c r="H8" s="20"/>
    </row>
    <row r="9" spans="2:11" ht="15.75" x14ac:dyDescent="0.25">
      <c r="B9" s="16"/>
      <c r="C9" s="17">
        <f>(E16+E23+E30+E36+E42)/5</f>
        <v>4663383.9799999995</v>
      </c>
      <c r="D9" s="17">
        <f>C9*$C$6</f>
        <v>172218.77038139998</v>
      </c>
      <c r="E9" s="17">
        <f>C9+D9</f>
        <v>4835602.7503813999</v>
      </c>
      <c r="F9" s="18">
        <v>6000000</v>
      </c>
      <c r="G9" s="19"/>
      <c r="H9" s="20"/>
    </row>
    <row r="10" spans="2:11" ht="15.75" x14ac:dyDescent="0.25">
      <c r="B10" s="16"/>
      <c r="C10" s="17">
        <f>(E17+E24+E31+E37+E43)/5</f>
        <v>1240406.148</v>
      </c>
      <c r="D10" s="17">
        <f>C10*$C$6</f>
        <v>45808.199045640002</v>
      </c>
      <c r="E10" s="17">
        <f>C10+D10</f>
        <v>1286214.34704564</v>
      </c>
      <c r="F10" s="18">
        <v>2500000</v>
      </c>
      <c r="G10" s="19"/>
      <c r="H10" s="20"/>
    </row>
    <row r="11" spans="2:11" ht="15.75" x14ac:dyDescent="0.25">
      <c r="B11" s="21"/>
      <c r="C11" s="22">
        <f>+C8+C9+C10</f>
        <v>7184285.2239999995</v>
      </c>
      <c r="D11" s="22">
        <f>+D8+D9+D10</f>
        <v>265315.65332231997</v>
      </c>
      <c r="E11" s="22">
        <f>+E8+E9+E10</f>
        <v>7449600.8773223199</v>
      </c>
      <c r="F11" s="22">
        <f>+F8+F9+F10</f>
        <v>11500000</v>
      </c>
      <c r="H11" s="20"/>
    </row>
    <row r="13" spans="2:11" ht="15" customHeight="1" x14ac:dyDescent="0.25">
      <c r="C13" s="67" t="s">
        <v>30</v>
      </c>
      <c r="D13" s="67"/>
      <c r="E13" s="67"/>
      <c r="H13" s="24"/>
    </row>
    <row r="14" spans="2:11" ht="15.75" x14ac:dyDescent="0.25">
      <c r="C14" s="23" t="s">
        <v>31</v>
      </c>
      <c r="D14" s="23" t="s">
        <v>32</v>
      </c>
      <c r="E14" s="23" t="s">
        <v>33</v>
      </c>
      <c r="H14" s="24"/>
      <c r="K14" s="25"/>
    </row>
    <row r="15" spans="2:11" ht="15.75" x14ac:dyDescent="0.25">
      <c r="C15" s="26">
        <v>811</v>
      </c>
      <c r="D15" s="27">
        <v>2550000</v>
      </c>
      <c r="E15" s="27">
        <v>1437024.39</v>
      </c>
      <c r="F15" s="5"/>
      <c r="G15" s="5"/>
      <c r="H15" s="24"/>
      <c r="K15" s="28"/>
    </row>
    <row r="16" spans="2:11" ht="15.75" x14ac:dyDescent="0.25">
      <c r="C16" s="26">
        <v>814</v>
      </c>
      <c r="D16" s="27">
        <v>3400000</v>
      </c>
      <c r="E16" s="27">
        <v>3306611.1</v>
      </c>
    </row>
    <row r="17" spans="3:8" ht="15.75" x14ac:dyDescent="0.25">
      <c r="C17" s="26">
        <v>815</v>
      </c>
      <c r="D17" s="27">
        <v>3500000</v>
      </c>
      <c r="E17" s="27">
        <v>889764.11</v>
      </c>
    </row>
    <row r="18" spans="3:8" x14ac:dyDescent="0.25">
      <c r="C18" s="6"/>
      <c r="D18" s="6"/>
      <c r="E18" s="6"/>
    </row>
    <row r="19" spans="3:8" x14ac:dyDescent="0.25">
      <c r="C19" s="6"/>
      <c r="D19" s="6"/>
      <c r="E19" s="6"/>
    </row>
    <row r="20" spans="3:8" ht="15" customHeight="1" x14ac:dyDescent="0.25">
      <c r="C20" s="67" t="s">
        <v>34</v>
      </c>
      <c r="D20" s="67"/>
      <c r="E20" s="67"/>
    </row>
    <row r="21" spans="3:8" x14ac:dyDescent="0.25">
      <c r="C21" s="23" t="s">
        <v>31</v>
      </c>
      <c r="D21" s="23" t="s">
        <v>32</v>
      </c>
      <c r="E21" s="23" t="s">
        <v>35</v>
      </c>
    </row>
    <row r="22" spans="3:8" ht="15.75" x14ac:dyDescent="0.25">
      <c r="C22" s="26">
        <v>811</v>
      </c>
      <c r="D22" s="27">
        <v>3000000</v>
      </c>
      <c r="E22" s="27">
        <v>1308877.5</v>
      </c>
    </row>
    <row r="23" spans="3:8" ht="15.75" x14ac:dyDescent="0.25">
      <c r="C23" s="26">
        <v>814</v>
      </c>
      <c r="D23" s="27">
        <v>4000000</v>
      </c>
      <c r="E23" s="27">
        <v>3503517</v>
      </c>
    </row>
    <row r="24" spans="3:8" ht="15.75" x14ac:dyDescent="0.25">
      <c r="C24" s="26">
        <v>815</v>
      </c>
      <c r="D24" s="27">
        <v>2000000</v>
      </c>
      <c r="E24" s="27">
        <v>790374</v>
      </c>
    </row>
    <row r="25" spans="3:8" x14ac:dyDescent="0.25">
      <c r="C25" s="6"/>
      <c r="D25" s="6"/>
      <c r="E25" s="6"/>
    </row>
    <row r="26" spans="3:8" x14ac:dyDescent="0.25">
      <c r="C26" s="6"/>
      <c r="D26" s="6"/>
      <c r="E26" s="6"/>
    </row>
    <row r="27" spans="3:8" ht="15" customHeight="1" x14ac:dyDescent="0.25">
      <c r="C27" s="67" t="s">
        <v>36</v>
      </c>
      <c r="D27" s="67"/>
      <c r="E27" s="67"/>
    </row>
    <row r="28" spans="3:8" x14ac:dyDescent="0.25">
      <c r="C28" s="23" t="s">
        <v>31</v>
      </c>
      <c r="D28" s="23" t="s">
        <v>32</v>
      </c>
      <c r="E28" s="23" t="s">
        <v>33</v>
      </c>
      <c r="H28" s="5"/>
    </row>
    <row r="29" spans="3:8" ht="15.75" x14ac:dyDescent="0.25">
      <c r="C29" s="26">
        <v>811</v>
      </c>
      <c r="D29" s="27">
        <v>2500000</v>
      </c>
      <c r="E29" s="27">
        <v>591312.63</v>
      </c>
      <c r="H29" s="5"/>
    </row>
    <row r="30" spans="3:8" ht="15.75" x14ac:dyDescent="0.25">
      <c r="C30" s="26">
        <v>814</v>
      </c>
      <c r="D30" s="27">
        <v>4000000</v>
      </c>
      <c r="E30" s="27">
        <v>3989426.69</v>
      </c>
    </row>
    <row r="31" spans="3:8" ht="15.75" x14ac:dyDescent="0.25">
      <c r="C31" s="26">
        <v>815</v>
      </c>
      <c r="D31" s="27">
        <v>2500000</v>
      </c>
      <c r="E31" s="27">
        <v>1147515.28</v>
      </c>
    </row>
    <row r="33" spans="3:7" ht="15" customHeight="1" x14ac:dyDescent="0.25">
      <c r="C33" s="67" t="s">
        <v>37</v>
      </c>
      <c r="D33" s="67"/>
      <c r="E33" s="67"/>
    </row>
    <row r="34" spans="3:7" x14ac:dyDescent="0.25">
      <c r="C34" s="23" t="s">
        <v>31</v>
      </c>
      <c r="D34" s="23" t="s">
        <v>32</v>
      </c>
      <c r="E34" s="23" t="s">
        <v>33</v>
      </c>
    </row>
    <row r="35" spans="3:7" ht="15.75" x14ac:dyDescent="0.25">
      <c r="C35" s="26">
        <v>811</v>
      </c>
      <c r="D35" s="27">
        <v>3000000</v>
      </c>
      <c r="E35" s="27">
        <v>477125</v>
      </c>
    </row>
    <row r="36" spans="3:7" ht="15.75" x14ac:dyDescent="0.25">
      <c r="C36" s="26">
        <v>814</v>
      </c>
      <c r="D36" s="27">
        <v>8000000</v>
      </c>
      <c r="E36" s="27">
        <v>7256925</v>
      </c>
    </row>
    <row r="37" spans="3:7" ht="15.75" x14ac:dyDescent="0.25">
      <c r="C37" s="26">
        <v>815</v>
      </c>
      <c r="D37" s="27">
        <v>2000000</v>
      </c>
      <c r="E37" s="27">
        <v>1626221</v>
      </c>
    </row>
    <row r="39" spans="3:7" ht="14.85" customHeight="1" x14ac:dyDescent="0.25">
      <c r="C39" s="67" t="s">
        <v>38</v>
      </c>
      <c r="D39" s="67"/>
      <c r="E39" s="67"/>
    </row>
    <row r="40" spans="3:7" x14ac:dyDescent="0.25">
      <c r="C40" s="23" t="s">
        <v>31</v>
      </c>
      <c r="D40" s="23" t="s">
        <v>32</v>
      </c>
      <c r="E40" s="23" t="s">
        <v>33</v>
      </c>
    </row>
    <row r="41" spans="3:7" ht="15.75" x14ac:dyDescent="0.25">
      <c r="C41" s="26">
        <v>811</v>
      </c>
      <c r="D41" s="27">
        <v>3500000</v>
      </c>
      <c r="E41" s="29">
        <v>2588135.96</v>
      </c>
    </row>
    <row r="42" spans="3:7" ht="15.75" x14ac:dyDescent="0.25">
      <c r="C42" s="26">
        <v>814</v>
      </c>
      <c r="D42" s="27">
        <v>5500000</v>
      </c>
      <c r="E42" s="29">
        <v>5260440.1100000003</v>
      </c>
      <c r="F42" s="2"/>
      <c r="G42" s="2"/>
    </row>
    <row r="43" spans="3:7" ht="15.75" x14ac:dyDescent="0.25">
      <c r="C43" s="26">
        <v>815</v>
      </c>
      <c r="D43" s="27">
        <v>2100000</v>
      </c>
      <c r="E43" s="29">
        <v>1748156.35</v>
      </c>
    </row>
    <row r="45" spans="3:7" x14ac:dyDescent="0.25">
      <c r="D45" s="5"/>
    </row>
    <row r="47" spans="3:7" x14ac:dyDescent="0.25">
      <c r="C47" s="30" t="s">
        <v>39</v>
      </c>
      <c r="D47" s="6"/>
    </row>
    <row r="48" spans="3:7" x14ac:dyDescent="0.25">
      <c r="C48" s="68" t="s">
        <v>40</v>
      </c>
      <c r="D48" s="68"/>
    </row>
    <row r="49" spans="3:4" x14ac:dyDescent="0.25">
      <c r="C49" s="68" t="s">
        <v>41</v>
      </c>
      <c r="D49" s="68"/>
    </row>
  </sheetData>
  <mergeCells count="9">
    <mergeCell ref="C33:E33"/>
    <mergeCell ref="C39:E39"/>
    <mergeCell ref="C48:D48"/>
    <mergeCell ref="C49:D49"/>
    <mergeCell ref="H3:K3"/>
    <mergeCell ref="C4:F4"/>
    <mergeCell ref="C13:E13"/>
    <mergeCell ref="C20:E20"/>
    <mergeCell ref="C27:E27"/>
  </mergeCells>
  <pageMargins left="0.37986111111111098" right="0.359722222222222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2"/>
  <sheetViews>
    <sheetView showGridLines="0" zoomScaleNormal="100" workbookViewId="0">
      <pane ySplit="7" topLeftCell="A8" activePane="bottomLeft" state="frozen"/>
      <selection pane="bottomLeft" activeCell="B3" sqref="B3"/>
    </sheetView>
  </sheetViews>
  <sheetFormatPr baseColWidth="10" defaultColWidth="9.140625" defaultRowHeight="15" x14ac:dyDescent="0.25"/>
  <cols>
    <col min="1" max="1" width="8.28515625"/>
    <col min="2" max="2" width="30.28515625"/>
    <col min="3" max="3" width="26"/>
    <col min="4" max="4" width="25"/>
    <col min="5" max="1025" width="8.28515625"/>
  </cols>
  <sheetData>
    <row r="3" spans="2:8" ht="18" x14ac:dyDescent="0.25">
      <c r="B3" s="74" t="s">
        <v>42</v>
      </c>
      <c r="C3" s="74"/>
      <c r="D3" s="74"/>
      <c r="E3" s="31"/>
      <c r="F3" s="31"/>
      <c r="G3" s="31"/>
      <c r="H3" s="31"/>
    </row>
    <row r="4" spans="2:8" ht="9" customHeight="1" x14ac:dyDescent="0.25">
      <c r="B4" s="6"/>
      <c r="C4" s="6"/>
      <c r="D4" s="6"/>
    </row>
    <row r="5" spans="2:8" ht="15.75" x14ac:dyDescent="0.25">
      <c r="B5" s="32" t="s">
        <v>43</v>
      </c>
      <c r="C5" s="75" t="s">
        <v>8</v>
      </c>
      <c r="D5" s="75"/>
      <c r="E5" s="33"/>
      <c r="F5" s="33"/>
      <c r="G5" s="33"/>
      <c r="H5" s="33"/>
    </row>
    <row r="6" spans="2:8" ht="4.5" customHeight="1" x14ac:dyDescent="0.25">
      <c r="B6" s="30"/>
      <c r="C6" s="6"/>
      <c r="D6" s="6"/>
    </row>
    <row r="7" spans="2:8" x14ac:dyDescent="0.25">
      <c r="B7" s="34" t="s">
        <v>44</v>
      </c>
      <c r="C7" s="34" t="s">
        <v>45</v>
      </c>
      <c r="D7" s="34" t="s">
        <v>46</v>
      </c>
    </row>
    <row r="8" spans="2:8" ht="45" customHeight="1" x14ac:dyDescent="0.25">
      <c r="B8" s="35" t="s">
        <v>47</v>
      </c>
      <c r="C8" s="36" t="s">
        <v>48</v>
      </c>
      <c r="D8" s="37">
        <v>6989733.9100000001</v>
      </c>
      <c r="E8" s="38"/>
    </row>
    <row r="9" spans="2:8" x14ac:dyDescent="0.25">
      <c r="B9" s="35"/>
      <c r="C9" s="36"/>
      <c r="D9" s="39"/>
    </row>
    <row r="10" spans="2:8" ht="15" customHeight="1" x14ac:dyDescent="0.25">
      <c r="B10" s="72" t="s">
        <v>49</v>
      </c>
      <c r="C10" s="72"/>
      <c r="D10" s="41">
        <f>SUM(D8:D9)</f>
        <v>6989733.9100000001</v>
      </c>
    </row>
    <row r="11" spans="2:8" ht="8.25" customHeight="1" x14ac:dyDescent="0.25">
      <c r="B11" s="40"/>
      <c r="C11" s="40"/>
      <c r="D11" s="42"/>
    </row>
    <row r="12" spans="2:8" ht="15.75" x14ac:dyDescent="0.25">
      <c r="B12" s="43" t="s">
        <v>50</v>
      </c>
      <c r="C12" s="71" t="s">
        <v>51</v>
      </c>
      <c r="D12" s="71"/>
    </row>
    <row r="13" spans="2:8" ht="5.25" customHeight="1" x14ac:dyDescent="0.25">
      <c r="B13" s="44"/>
      <c r="C13" s="44"/>
      <c r="D13" s="44"/>
    </row>
    <row r="14" spans="2:8" s="45" customFormat="1" ht="24" customHeight="1" x14ac:dyDescent="0.25">
      <c r="B14" s="46" t="s">
        <v>44</v>
      </c>
      <c r="C14" s="46" t="s">
        <v>45</v>
      </c>
      <c r="D14" s="46" t="s">
        <v>46</v>
      </c>
    </row>
    <row r="15" spans="2:8" ht="47.25" customHeight="1" x14ac:dyDescent="0.25">
      <c r="B15" s="35" t="s">
        <v>52</v>
      </c>
      <c r="C15" s="36" t="s">
        <v>53</v>
      </c>
      <c r="D15" s="39">
        <v>21885752.780000001</v>
      </c>
    </row>
    <row r="16" spans="2:8" ht="42" customHeight="1" x14ac:dyDescent="0.25">
      <c r="B16" s="35" t="s">
        <v>54</v>
      </c>
      <c r="C16" s="36" t="s">
        <v>55</v>
      </c>
      <c r="D16" s="39">
        <v>6521280.5899999999</v>
      </c>
    </row>
    <row r="17" spans="2:4" ht="45.75" customHeight="1" x14ac:dyDescent="0.25">
      <c r="B17" s="35" t="s">
        <v>56</v>
      </c>
      <c r="C17" s="36" t="s">
        <v>57</v>
      </c>
      <c r="D17" s="39">
        <v>12451914.02</v>
      </c>
    </row>
    <row r="18" spans="2:4" ht="36" customHeight="1" x14ac:dyDescent="0.25">
      <c r="B18" s="35" t="s">
        <v>58</v>
      </c>
      <c r="C18" s="36" t="s">
        <v>59</v>
      </c>
      <c r="D18" s="39">
        <v>3334699.36</v>
      </c>
    </row>
    <row r="19" spans="2:4" ht="35.25" customHeight="1" x14ac:dyDescent="0.25">
      <c r="B19" s="35" t="s">
        <v>60</v>
      </c>
      <c r="C19" s="36" t="s">
        <v>61</v>
      </c>
      <c r="D19" s="39">
        <v>838832.89</v>
      </c>
    </row>
    <row r="20" spans="2:4" ht="37.5" customHeight="1" x14ac:dyDescent="0.25">
      <c r="B20" s="35" t="s">
        <v>62</v>
      </c>
      <c r="C20" s="36" t="s">
        <v>63</v>
      </c>
      <c r="D20" s="39">
        <v>7124378.6399999997</v>
      </c>
    </row>
    <row r="21" spans="2:4" ht="36.75" customHeight="1" x14ac:dyDescent="0.25">
      <c r="B21" s="35" t="s">
        <v>64</v>
      </c>
      <c r="C21" s="36" t="s">
        <v>65</v>
      </c>
      <c r="D21" s="39">
        <v>5171857.78</v>
      </c>
    </row>
    <row r="22" spans="2:4" ht="54.75" customHeight="1" x14ac:dyDescent="0.25">
      <c r="B22" s="35" t="s">
        <v>66</v>
      </c>
      <c r="C22" s="36" t="s">
        <v>67</v>
      </c>
      <c r="D22" s="39">
        <v>3051801.77</v>
      </c>
    </row>
    <row r="23" spans="2:4" ht="36" customHeight="1" x14ac:dyDescent="0.25">
      <c r="B23" s="35" t="s">
        <v>68</v>
      </c>
      <c r="C23" s="36" t="s">
        <v>69</v>
      </c>
      <c r="D23" s="39">
        <v>3184140.71</v>
      </c>
    </row>
    <row r="24" spans="2:4" ht="41.25" customHeight="1" x14ac:dyDescent="0.25">
      <c r="B24" s="35" t="s">
        <v>70</v>
      </c>
      <c r="C24" s="36" t="s">
        <v>71</v>
      </c>
      <c r="D24" s="39">
        <v>6734108.3600000003</v>
      </c>
    </row>
    <row r="25" spans="2:4" ht="38.25" customHeight="1" x14ac:dyDescent="0.25">
      <c r="B25" s="35" t="s">
        <v>72</v>
      </c>
      <c r="C25" s="36" t="s">
        <v>73</v>
      </c>
      <c r="D25" s="39">
        <v>7525805.1200000001</v>
      </c>
    </row>
    <row r="26" spans="2:4" ht="50.25" customHeight="1" x14ac:dyDescent="0.25">
      <c r="B26" s="35" t="s">
        <v>74</v>
      </c>
      <c r="C26" s="36" t="s">
        <v>75</v>
      </c>
      <c r="D26" s="39">
        <v>3809136.5</v>
      </c>
    </row>
    <row r="27" spans="2:4" ht="56.25" customHeight="1" x14ac:dyDescent="0.25">
      <c r="B27" s="35" t="s">
        <v>76</v>
      </c>
      <c r="C27" s="36" t="s">
        <v>77</v>
      </c>
      <c r="D27" s="39">
        <v>3764631.49</v>
      </c>
    </row>
    <row r="28" spans="2:4" ht="35.25" customHeight="1" x14ac:dyDescent="0.25">
      <c r="B28" s="35" t="s">
        <v>78</v>
      </c>
      <c r="C28" s="36" t="s">
        <v>79</v>
      </c>
      <c r="D28" s="39">
        <v>3570303.21</v>
      </c>
    </row>
    <row r="29" spans="2:4" ht="40.5" customHeight="1" x14ac:dyDescent="0.25">
      <c r="B29" s="35" t="s">
        <v>80</v>
      </c>
      <c r="C29" s="36" t="s">
        <v>81</v>
      </c>
      <c r="D29" s="37">
        <v>525418.87</v>
      </c>
    </row>
    <row r="30" spans="2:4" x14ac:dyDescent="0.25">
      <c r="B30" s="35"/>
      <c r="C30" s="36"/>
      <c r="D30" s="39"/>
    </row>
    <row r="31" spans="2:4" x14ac:dyDescent="0.25">
      <c r="B31" s="72" t="s">
        <v>82</v>
      </c>
      <c r="C31" s="72"/>
      <c r="D31" s="41">
        <f>SUM(D15:D30)</f>
        <v>89494062.090000004</v>
      </c>
    </row>
    <row r="33" spans="2:4" ht="15.75" x14ac:dyDescent="0.25">
      <c r="B33" s="43" t="s">
        <v>83</v>
      </c>
      <c r="C33" s="71" t="s">
        <v>84</v>
      </c>
      <c r="D33" s="71"/>
    </row>
    <row r="34" spans="2:4" ht="5.25" customHeight="1" x14ac:dyDescent="0.25">
      <c r="B34" s="44"/>
      <c r="C34" s="44"/>
      <c r="D34" s="44"/>
    </row>
    <row r="35" spans="2:4" x14ac:dyDescent="0.25">
      <c r="B35" s="46" t="s">
        <v>44</v>
      </c>
      <c r="C35" s="46" t="s">
        <v>45</v>
      </c>
      <c r="D35" s="46" t="s">
        <v>46</v>
      </c>
    </row>
    <row r="36" spans="2:4" ht="36.75" customHeight="1" x14ac:dyDescent="0.25">
      <c r="B36" s="35" t="s">
        <v>85</v>
      </c>
      <c r="C36" s="36" t="s">
        <v>86</v>
      </c>
      <c r="D36" s="39">
        <v>9408084.7799999993</v>
      </c>
    </row>
    <row r="37" spans="2:4" x14ac:dyDescent="0.25">
      <c r="B37" s="35"/>
      <c r="C37" s="36"/>
      <c r="D37" s="39"/>
    </row>
    <row r="38" spans="2:4" x14ac:dyDescent="0.25">
      <c r="B38" s="72" t="s">
        <v>87</v>
      </c>
      <c r="C38" s="72"/>
      <c r="D38" s="41">
        <f>SUM(D36:D37)</f>
        <v>9408084.7799999993</v>
      </c>
    </row>
    <row r="39" spans="2:4" ht="6" customHeight="1" x14ac:dyDescent="0.25">
      <c r="B39" s="40"/>
      <c r="C39" s="40"/>
      <c r="D39" s="42"/>
    </row>
    <row r="40" spans="2:4" ht="15.75" x14ac:dyDescent="0.25">
      <c r="B40" s="72" t="s">
        <v>88</v>
      </c>
      <c r="C40" s="72"/>
      <c r="D40" s="47">
        <f>+D10+D31+D38</f>
        <v>105891880.78</v>
      </c>
    </row>
    <row r="42" spans="2:4" x14ac:dyDescent="0.25">
      <c r="B42" s="73" t="s">
        <v>89</v>
      </c>
      <c r="C42" s="73"/>
      <c r="D42" s="73"/>
    </row>
  </sheetData>
  <mergeCells count="9">
    <mergeCell ref="C33:D33"/>
    <mergeCell ref="B38:C38"/>
    <mergeCell ref="B40:C40"/>
    <mergeCell ref="B42:D42"/>
    <mergeCell ref="B3:D3"/>
    <mergeCell ref="C5:D5"/>
    <mergeCell ref="B10:C10"/>
    <mergeCell ref="C12:D12"/>
    <mergeCell ref="B31:C31"/>
  </mergeCells>
  <pageMargins left="0.47222222222222199" right="0.47222222222222199" top="0.55972222222222201" bottom="0.590277777777778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NOMB. 2018-2022 DESPACHOS MIVAH</vt:lpstr>
      <vt:lpstr>Incapacidades</vt:lpstr>
      <vt:lpstr>Prestaciones legales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es-CR</dc:language>
  <cp:revision>0</cp:revision>
</cp:coreProperties>
</file>