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chenry\Documents\TMP\"/>
    </mc:Choice>
  </mc:AlternateContent>
  <xr:revisionPtr revIDLastSave="0" documentId="13_ncr:1_{3EF014D0-F8D4-45D9-9051-EAA774BA77B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OI 2019 " sheetId="11" r:id="rId1"/>
    <sheet name="Ficha PIP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14" l="1"/>
  <c r="O12" i="14"/>
  <c r="O11" i="14"/>
  <c r="O13" i="14" s="1"/>
  <c r="R13" i="14" s="1"/>
</calcChain>
</file>

<file path=xl/sharedStrings.xml><?xml version="1.0" encoding="utf-8"?>
<sst xmlns="http://schemas.openxmlformats.org/spreadsheetml/2006/main" count="150" uniqueCount="113">
  <si>
    <t xml:space="preserve">OBJETIVOS ESTRATÉGICOS DEL PROGRAMA O PROYECTO DEL PND </t>
  </si>
  <si>
    <t>MATRIZ DE ARTICULACION PLAN PRESUPUESTO</t>
  </si>
  <si>
    <t>Nombre de la Institución:</t>
  </si>
  <si>
    <t>Nombre del Jerarca de la Institución</t>
  </si>
  <si>
    <t>Sector:</t>
  </si>
  <si>
    <t>Ministro(a) Rector(a)</t>
  </si>
  <si>
    <t>PLAN NACIONAL DESARROLLO</t>
  </si>
  <si>
    <t xml:space="preserve">PROGRAMACIÓN ESTRATÉGICA PRESUPUESTARIA </t>
  </si>
  <si>
    <t>CODIGO Y NOMBRE DEL PROGRAMA/ PROYECTO  SECTORIAL PND</t>
  </si>
  <si>
    <t xml:space="preserve"> RESULTADOS DEL PROGRAMA O PROYECTO</t>
  </si>
  <si>
    <t>INDICADORES DEL PROGRAMA O PROYECTO</t>
  </si>
  <si>
    <t>LINEA BASE DEL INDICADOR</t>
  </si>
  <si>
    <t>META DEL INDICADOR DEL PROGRAMA O PROYECTO DEL PERIODO</t>
  </si>
  <si>
    <t>METAS ANUALES DEL PND</t>
  </si>
  <si>
    <t>COBERTURA GEOGRAFICA POR REGION</t>
  </si>
  <si>
    <t>NOMBRE DEL PROGRAMA O PROYECTO INSTITUCIONAL (PEI)</t>
  </si>
  <si>
    <t>CODIGO Y NOMBRE DEL  PROGRAMA O SUBPROGRAMA PRESUPUESTARIO</t>
  </si>
  <si>
    <t>PRODUCTO FINAL (BIENES/
SERVICIOS)</t>
  </si>
  <si>
    <t>UNIDAD DE MEDIDA DEL PRODUCTO</t>
  </si>
  <si>
    <t>POBLACIÓN META</t>
  </si>
  <si>
    <t xml:space="preserve">INDICADORES DE PRODUCTO FINAL  </t>
  </si>
  <si>
    <t>LÍNEA BASE</t>
  </si>
  <si>
    <t xml:space="preserve">METAS DEL INDICADOR </t>
  </si>
  <si>
    <t>ESTIMACIÓN ANUAL DE RECURSOS PRESUPUESTARIOS                               (en millones de colones)</t>
  </si>
  <si>
    <t>SUPUESTOS, NOTAS TÉCNICAS Y OBSERVACIONES</t>
  </si>
  <si>
    <t>DESCRIPCIÓN</t>
  </si>
  <si>
    <t>CANTIDAD</t>
  </si>
  <si>
    <t>USUARIO (A)</t>
  </si>
  <si>
    <t>HOMBRES</t>
  </si>
  <si>
    <t>MUJERES</t>
  </si>
  <si>
    <t>MONTO</t>
  </si>
  <si>
    <t>FUENTE DE FINANCIAMIENTO</t>
  </si>
  <si>
    <t>t</t>
  </si>
  <si>
    <t>DESEMPEÑO PROYECTADO</t>
  </si>
  <si>
    <t>FF</t>
  </si>
  <si>
    <t>ANUAL</t>
  </si>
  <si>
    <t>t+1</t>
  </si>
  <si>
    <t>t+2</t>
  </si>
  <si>
    <t>t+3</t>
  </si>
  <si>
    <t>N.A</t>
  </si>
  <si>
    <t>811 Proyección a la Comunidad</t>
  </si>
  <si>
    <t>PILARES Y/O ELEMENTOS TRANSVERSALES  DEL PND (2019-2022)</t>
  </si>
  <si>
    <t>Gestionar el desarrollo local, a partir de la ejecución de proyectos que mejoren la calidad de vida de la población y el ambiente.</t>
  </si>
  <si>
    <t>Generar soluciones de vivienda para la población de escasos recursos económicos mediante el otorgamiento de bonos de vivienda.</t>
  </si>
  <si>
    <t>Dotar de soluciones habitacionales accesibles, sostenibles y seguras a familias en condiciones de vulnerabilidad, pobreza y pobreza extrema de territorios rurales.</t>
  </si>
  <si>
    <t>Generar condiciones de planificación urbana, ordenamiento territorial, infraestructura y movilidad para el logro de espacios urbanos y rurales resilientes, sostenibles e inclusivos.</t>
  </si>
  <si>
    <t>Nacional</t>
  </si>
  <si>
    <t>Número de soluciones de vivienda generadas para la población de clase media.</t>
  </si>
  <si>
    <t xml:space="preserve">Generar soluciones de vivienda para la población de clase media, mediante el bono familiar de vivienda y alternativas crediticias. </t>
  </si>
  <si>
    <t>Articular, coordinar y dar seguimiento a proyectos que generen crecimiento inclusivo y fuentes de empleo, con base en las particularidades de cada territorio.</t>
  </si>
  <si>
    <t>Número de soluciones habitacionales construidas en territorios rurales.</t>
  </si>
  <si>
    <t>Región Brunca
Región Huetar Caribe</t>
  </si>
  <si>
    <t>Cantidad de nuevos proyectos financiados en ejecución</t>
  </si>
  <si>
    <t>Idear y desarrollar políticas y estrategias que permitan condiciones que favorezcan el desarrollo humano y la construcción y preservación de entornos protectores.</t>
  </si>
  <si>
    <t>Desarrollar programas y proyectos dirigidos hacia mujeres para el ejercicio efectivo de sus derechos en igualdad con los hombres, en un ambiente libre de violencia y de respeto a los derechos humanos y de inclusión. (Decretos Ejecutivos N°41115- MP-MCM y N°41240- MP-MCM).</t>
  </si>
  <si>
    <t>2017: 0%</t>
  </si>
  <si>
    <t>Número de hogares en pobreza que reciben una atención integral incluyendo aquellos que forman parte de la Estrategia Nacional para la reducción de pobreza “Puente al Desarrollo” a
nivel nacional y regional.</t>
  </si>
  <si>
    <t>Número de soluciones de vivienda otorgados a la población de escasos recursos económicos (estratos 1 y 2).</t>
  </si>
  <si>
    <t>Irene Campos Gómez.</t>
  </si>
  <si>
    <t>Ordenamiento Territorial y Asentamientos Humanos.</t>
  </si>
  <si>
    <t>Políticas para la Igualdad efectiva entre mujeres y hombres (PIEG) y de protección y prevención de la violencia contra las mujeres (PLANOVI) implementándose en sus Planes de acción y en el marco del cumplimiento del
ODS 5.</t>
  </si>
  <si>
    <t xml:space="preserve">
100%
</t>
  </si>
  <si>
    <t>Articulación de programas sociales selectivos para la atención básica e integral de los hogares en situación de pobreza en el marco del ODS 1.</t>
  </si>
  <si>
    <t>Satisfacer las necesidades básicas de los hogares en situación de pobreza mediante el acceso a programas sociales articulados, con énfasis en jefatura femenina, en condición de violencia doméstica, personas con discapacidad, pueblos indígenas y edad.</t>
  </si>
  <si>
    <t>2019: 14.516</t>
  </si>
  <si>
    <t>2017: 46.867
hogares
(según
SABEN)</t>
  </si>
  <si>
    <t>2019-2022: 66.832</t>
  </si>
  <si>
    <t>2017: 0</t>
  </si>
  <si>
    <t>2017: 19 proyectos financiados en ejecución</t>
  </si>
  <si>
    <t>OBJETIVOS SECTORIAL (ES)</t>
  </si>
  <si>
    <t>Ministerio de Vivienda y Asentamientos Humanos</t>
  </si>
  <si>
    <t>815 Ordenamiento Territorial</t>
  </si>
  <si>
    <t>Programa de movilidad Urbana.</t>
  </si>
  <si>
    <t>Porcentaje de avance de etapa de proyecto.</t>
  </si>
  <si>
    <t>2017: 15%
(perfil 5% y prefactibilidad
10%)</t>
  </si>
  <si>
    <t xml:space="preserve">2019-2021: 100%
</t>
  </si>
  <si>
    <t>002192. Etapa de preinversión del proyecto "Construcción, equipamiento y puesta en operación de un sistema de tren rápido de pasajeros (TRP)" en la Gran Área
Metropolitana.
 (Región: Central)
 2019: 55% (factibilidad)</t>
  </si>
  <si>
    <t>N:A</t>
  </si>
  <si>
    <t>Desarrollar la fase de preinversión del proyecto de Tren Rápido de Pasajeros, contribuyendo a la movilización en el Gran Área Metropolitana.</t>
  </si>
  <si>
    <t>Políticas, directrices y lineamientos en materia de vivienda y asentamientos humanos.</t>
  </si>
  <si>
    <t>Políticas, Directrices y lineamientos en materia de gestión territorial.</t>
  </si>
  <si>
    <t>Políticas, directrices y  lineamientos en materia de vivienda y asentamientos humanos.</t>
  </si>
  <si>
    <t>Políticas, Directrices y lineamientos  en materia de gestión territorial.</t>
  </si>
  <si>
    <r>
      <t xml:space="preserve">Porcentaje de programas y proyectos </t>
    </r>
    <r>
      <rPr>
        <sz val="11"/>
        <color theme="1"/>
        <rFont val="Arial"/>
        <family val="2"/>
      </rPr>
      <t>implementados para la protección y prevención de la violencia contra las mujeres (PLANOVI).</t>
    </r>
  </si>
  <si>
    <r>
      <rPr>
        <b/>
        <sz val="11"/>
        <rFont val="Arial"/>
        <family val="2"/>
      </rPr>
      <t xml:space="preserve">2. </t>
    </r>
    <r>
      <rPr>
        <sz val="11"/>
        <rFont val="Arial"/>
        <family val="2"/>
      </rPr>
      <t>Programa de atención del déficit habitacional para la población de escasos recursos económicos.</t>
    </r>
  </si>
  <si>
    <r>
      <rPr>
        <u/>
        <sz val="11"/>
        <rFont val="Arial"/>
        <family val="2"/>
      </rPr>
      <t>Distribución Regional</t>
    </r>
    <r>
      <rPr>
        <sz val="11"/>
        <rFont val="Arial"/>
        <family val="2"/>
      </rPr>
      <t>: 
Región Central: 2.403
Región Brunca:  2.353
Región Huetar Caribe:  2.393
Región Huetar Norte: 1.452
Región Chorotega: 1.727
Región Pacífico Central: 683</t>
    </r>
  </si>
  <si>
    <r>
      <rPr>
        <b/>
        <sz val="11"/>
        <rFont val="Arial"/>
        <family val="2"/>
      </rPr>
      <t>3.</t>
    </r>
    <r>
      <rPr>
        <sz val="11"/>
        <rFont val="Arial"/>
        <family val="2"/>
      </rPr>
      <t xml:space="preserve"> Programa de atención del déficit habitacional para la población de clase media.</t>
    </r>
  </si>
  <si>
    <r>
      <rPr>
        <b/>
        <sz val="11"/>
        <rFont val="Arial"/>
        <family val="2"/>
      </rPr>
      <t>4.</t>
    </r>
    <r>
      <rPr>
        <sz val="11"/>
        <rFont val="Arial"/>
        <family val="2"/>
      </rPr>
      <t xml:space="preserve"> Desarrollo de proyectos habitacionales en territorios rurales mediante la cooperación interinstitucional INVU-INDER.</t>
    </r>
  </si>
  <si>
    <r>
      <rPr>
        <b/>
        <sz val="11"/>
        <rFont val="Arial"/>
        <family val="2"/>
      </rPr>
      <t>5.</t>
    </r>
    <r>
      <rPr>
        <sz val="11"/>
        <rFont val="Arial"/>
        <family val="2"/>
      </rPr>
      <t xml:space="preserve"> Programa de financiamiento de proyectos de desarrollo local y generación de competencias municipales.</t>
    </r>
  </si>
  <si>
    <t>FICHA TECNICA PROGRAMA INSTITUCIONAL PROYECTOS DE INVERSIÓN PÚBLICA</t>
  </si>
  <si>
    <t>NOMBRE DE LA INSTITUCIÓN:</t>
  </si>
  <si>
    <t xml:space="preserve">NOMBRE DEL JERARCA DE LA INSTITUCIÓN: </t>
  </si>
  <si>
    <t>Irene Campos Gómez</t>
  </si>
  <si>
    <t>SECTOR:</t>
  </si>
  <si>
    <t>Vivienda y Asentamientos Humanos</t>
  </si>
  <si>
    <t>MINISTRO(A) RECTOR(A):</t>
  </si>
  <si>
    <t>PROGRAMA DE INVERSIÓN PÚBLICA</t>
  </si>
  <si>
    <t xml:space="preserve">PROYECTO </t>
  </si>
  <si>
    <t>ETAPA ACTUAL</t>
  </si>
  <si>
    <t xml:space="preserve">AVANCE ETAPA ACTUAL </t>
  </si>
  <si>
    <t>CÓDIGO Y NOMBRE DEL PROGRAMA PRESUPUESTARIO</t>
  </si>
  <si>
    <r>
      <t>MONTOS POR EJECUTAR 
(</t>
    </r>
    <r>
      <rPr>
        <b/>
        <sz val="12"/>
        <rFont val="Arial"/>
        <family val="2"/>
      </rPr>
      <t xml:space="preserve">MILLONES DE COLONES) </t>
    </r>
  </si>
  <si>
    <r>
      <t>MONTOS EJECUTADOS 
(</t>
    </r>
    <r>
      <rPr>
        <b/>
        <sz val="12"/>
        <rFont val="Arial"/>
        <family val="2"/>
      </rPr>
      <t xml:space="preserve">MILLONES DE COLONES) </t>
    </r>
  </si>
  <si>
    <t>RESPONSABLES</t>
  </si>
  <si>
    <t>I TRIM</t>
  </si>
  <si>
    <t>II TRIM</t>
  </si>
  <si>
    <t>III TRIM</t>
  </si>
  <si>
    <t>IV TRIM</t>
  </si>
  <si>
    <t>Obras y equipamiento menores</t>
  </si>
  <si>
    <t>Activo</t>
  </si>
  <si>
    <t>PROGRAMA PRESUPUESTARIO 814-815-811</t>
  </si>
  <si>
    <t>Directores Programas 811-814-815</t>
  </si>
  <si>
    <t>Mantenimiento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</si>
</sst>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2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medium">
        <color indexed="64"/>
      </top>
      <bottom style="thick">
        <color theme="0"/>
      </bottom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indexed="64"/>
      </right>
      <top style="thick">
        <color theme="0"/>
      </top>
      <bottom/>
      <diagonal/>
    </border>
    <border>
      <left style="medium">
        <color indexed="64"/>
      </left>
      <right style="thick">
        <color theme="0"/>
      </right>
      <top/>
      <bottom/>
      <diagonal/>
    </border>
    <border>
      <left style="thick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7" fillId="6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vertical="center" wrapText="1"/>
    </xf>
    <xf numFmtId="0" fontId="9" fillId="7" borderId="33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6" fillId="7" borderId="35" xfId="0" applyFont="1" applyFill="1" applyBorder="1" applyAlignment="1">
      <alignment horizontal="justify" vertical="top" wrapText="1"/>
    </xf>
    <xf numFmtId="0" fontId="16" fillId="7" borderId="22" xfId="0" applyFont="1" applyFill="1" applyBorder="1" applyAlignment="1">
      <alignment horizontal="justify" vertical="center" wrapText="1"/>
    </xf>
    <xf numFmtId="0" fontId="16" fillId="7" borderId="22" xfId="0" applyFont="1" applyFill="1" applyBorder="1" applyAlignment="1">
      <alignment vertical="center" wrapText="1"/>
    </xf>
    <xf numFmtId="3" fontId="16" fillId="7" borderId="22" xfId="0" applyNumberFormat="1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left" vertical="center" wrapText="1"/>
    </xf>
    <xf numFmtId="3" fontId="16" fillId="7" borderId="22" xfId="0" applyNumberFormat="1" applyFont="1" applyFill="1" applyBorder="1" applyAlignment="1">
      <alignment horizontal="justify" vertical="top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left" vertical="top" wrapText="1"/>
    </xf>
    <xf numFmtId="49" fontId="16" fillId="7" borderId="22" xfId="0" applyNumberFormat="1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vertical="center" wrapText="1"/>
    </xf>
    <xf numFmtId="9" fontId="16" fillId="7" borderId="22" xfId="1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left" vertical="center" wrapText="1"/>
    </xf>
    <xf numFmtId="0" fontId="3" fillId="8" borderId="0" xfId="0" applyFont="1" applyFill="1"/>
    <xf numFmtId="0" fontId="1" fillId="8" borderId="0" xfId="0" applyFont="1" applyFill="1" applyAlignment="1">
      <alignment vertical="center"/>
    </xf>
    <xf numFmtId="0" fontId="0" fillId="8" borderId="0" xfId="0" applyFill="1"/>
    <xf numFmtId="0" fontId="21" fillId="8" borderId="11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164" fontId="24" fillId="7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4" fillId="7" borderId="12" xfId="0" applyNumberFormat="1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left" vertical="center" wrapText="1"/>
    </xf>
    <xf numFmtId="0" fontId="24" fillId="7" borderId="61" xfId="0" applyFont="1" applyFill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0" fontId="24" fillId="7" borderId="6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164" fontId="24" fillId="7" borderId="2" xfId="0" applyNumberFormat="1" applyFont="1" applyFill="1" applyBorder="1" applyAlignment="1">
      <alignment horizontal="center" vertical="center" wrapText="1"/>
    </xf>
    <xf numFmtId="164" fontId="24" fillId="7" borderId="41" xfId="0" applyNumberFormat="1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164" fontId="24" fillId="7" borderId="43" xfId="0" applyNumberFormat="1" applyFont="1" applyFill="1" applyBorder="1" applyAlignment="1">
      <alignment horizontal="center" vertical="center" wrapText="1"/>
    </xf>
    <xf numFmtId="164" fontId="24" fillId="7" borderId="6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7" borderId="34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left" vertical="top" wrapText="1"/>
    </xf>
    <xf numFmtId="0" fontId="16" fillId="7" borderId="38" xfId="0" applyFont="1" applyFill="1" applyBorder="1" applyAlignment="1">
      <alignment horizontal="left" vertical="top" wrapText="1"/>
    </xf>
    <xf numFmtId="3" fontId="16" fillId="7" borderId="34" xfId="0" applyNumberFormat="1" applyFont="1" applyFill="1" applyBorder="1" applyAlignment="1">
      <alignment horizontal="center" vertical="center" wrapText="1"/>
    </xf>
    <xf numFmtId="3" fontId="16" fillId="7" borderId="38" xfId="0" applyNumberFormat="1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left" vertical="center" wrapText="1"/>
    </xf>
    <xf numFmtId="0" fontId="16" fillId="7" borderId="34" xfId="0" applyFont="1" applyFill="1" applyBorder="1" applyAlignment="1">
      <alignment vertical="center" wrapText="1"/>
    </xf>
    <xf numFmtId="0" fontId="16" fillId="7" borderId="36" xfId="0" applyFont="1" applyFill="1" applyBorder="1" applyAlignment="1">
      <alignment vertical="center" wrapText="1"/>
    </xf>
    <xf numFmtId="0" fontId="16" fillId="7" borderId="38" xfId="0" applyFont="1" applyFill="1" applyBorder="1" applyAlignment="1">
      <alignment vertical="center" wrapText="1"/>
    </xf>
    <xf numFmtId="3" fontId="16" fillId="7" borderId="34" xfId="0" applyNumberFormat="1" applyFont="1" applyFill="1" applyBorder="1" applyAlignment="1">
      <alignment horizontal="left" vertical="center" wrapText="1"/>
    </xf>
    <xf numFmtId="3" fontId="16" fillId="7" borderId="38" xfId="0" applyNumberFormat="1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justify" vertical="center" wrapText="1"/>
    </xf>
    <xf numFmtId="0" fontId="16" fillId="7" borderId="36" xfId="0" applyFont="1" applyFill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0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99FF"/>
      <color rgb="FFC5D9F1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257157</xdr:colOff>
      <xdr:row>0</xdr:row>
      <xdr:rowOff>371469</xdr:rowOff>
    </xdr:from>
    <xdr:to>
      <xdr:col>3</xdr:col>
      <xdr:colOff>719449</xdr:colOff>
      <xdr:row>0</xdr:row>
      <xdr:rowOff>1160347</xdr:rowOff>
    </xdr:to>
    <xdr:pic>
      <xdr:nvPicPr>
        <xdr:cNvPr id="2" name="1 Imagen" descr="logo final Ministerio de HAcienda-01">
          <a:extLst>
            <a:ext uri="{FF2B5EF4-FFF2-40B4-BE49-F238E27FC236}">
              <a16:creationId xmlns:a16="http://schemas.microsoft.com/office/drawing/2014/main" id="{67B4F944-C4DA-45D7-AF4E-64023EDD1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57" y="371469"/>
          <a:ext cx="2091067" cy="7888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247641</xdr:colOff>
      <xdr:row>0</xdr:row>
      <xdr:rowOff>340773</xdr:rowOff>
    </xdr:from>
    <xdr:to>
      <xdr:col>2</xdr:col>
      <xdr:colOff>211438</xdr:colOff>
      <xdr:row>0</xdr:row>
      <xdr:rowOff>1226952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2DE849A-9CA7-4770-BB29-7AC6AF180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1" y="340773"/>
          <a:ext cx="1983097" cy="886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ACEA-DFE4-4F89-A489-4045A27CE0C8}">
  <sheetPr>
    <pageSetUpPr fitToPage="1"/>
  </sheetPr>
  <dimension ref="A1:AA24"/>
  <sheetViews>
    <sheetView showGridLines="0" tabSelected="1" topLeftCell="B1" workbookViewId="0">
      <selection sqref="A1:AA1"/>
    </sheetView>
  </sheetViews>
  <sheetFormatPr baseColWidth="10" defaultColWidth="11.42578125" defaultRowHeight="14.25" x14ac:dyDescent="0.2"/>
  <cols>
    <col min="1" max="1" width="17.7109375" style="14" hidden="1" customWidth="1"/>
    <col min="2" max="2" width="30.28515625" style="14" bestFit="1" customWidth="1"/>
    <col min="3" max="3" width="24.42578125" style="14" customWidth="1"/>
    <col min="4" max="4" width="17.7109375" style="14" customWidth="1"/>
    <col min="5" max="5" width="22.85546875" style="14" customWidth="1"/>
    <col min="6" max="6" width="17.7109375" style="14" customWidth="1"/>
    <col min="7" max="7" width="19" style="14" customWidth="1"/>
    <col min="8" max="8" width="31.7109375" style="14" customWidth="1"/>
    <col min="9" max="9" width="29.140625" style="14" customWidth="1"/>
    <col min="10" max="10" width="41.140625" style="14" customWidth="1"/>
    <col min="11" max="11" width="17.140625" style="14" customWidth="1"/>
    <col min="12" max="12" width="17.7109375" style="14" customWidth="1"/>
    <col min="13" max="13" width="16.7109375" style="14" customWidth="1"/>
    <col min="14" max="15" width="13.7109375" style="14" customWidth="1"/>
    <col min="16" max="16" width="12.5703125" style="14" customWidth="1"/>
    <col min="17" max="18" width="10.7109375" style="14" customWidth="1"/>
    <col min="19" max="20" width="13.7109375" style="14" customWidth="1"/>
    <col min="21" max="24" width="11.42578125" style="14" customWidth="1"/>
    <col min="25" max="25" width="13.7109375" style="14" customWidth="1"/>
    <col min="26" max="26" width="16.7109375" style="14" customWidth="1"/>
    <col min="27" max="27" width="18.7109375" style="14" customWidth="1"/>
    <col min="28" max="28" width="1.28515625" style="14" customWidth="1"/>
    <col min="29" max="16384" width="11.42578125" style="14"/>
  </cols>
  <sheetData>
    <row r="1" spans="1:27" s="12" customFormat="1" ht="141" customHeight="1" x14ac:dyDescent="0.3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13" customFormat="1" ht="24" thickBot="1" x14ac:dyDescent="0.4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s="1" customFormat="1" ht="16.5" thickBot="1" x14ac:dyDescent="0.25">
      <c r="A3" s="81" t="s">
        <v>2</v>
      </c>
      <c r="B3" s="82"/>
      <c r="C3" s="82"/>
      <c r="D3" s="83"/>
      <c r="E3" s="81" t="s">
        <v>70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3"/>
    </row>
    <row r="4" spans="1:27" s="2" customFormat="1" ht="16.5" thickBot="1" x14ac:dyDescent="0.3">
      <c r="A4" s="81" t="s">
        <v>3</v>
      </c>
      <c r="B4" s="82"/>
      <c r="C4" s="82"/>
      <c r="D4" s="83"/>
      <c r="E4" s="81" t="s">
        <v>58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3"/>
    </row>
    <row r="5" spans="1:27" s="1" customFormat="1" ht="16.5" thickBot="1" x14ac:dyDescent="0.25">
      <c r="A5" s="81" t="s">
        <v>4</v>
      </c>
      <c r="B5" s="82"/>
      <c r="C5" s="82"/>
      <c r="D5" s="83"/>
      <c r="E5" s="81" t="s">
        <v>59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3"/>
    </row>
    <row r="6" spans="1:27" s="1" customFormat="1" ht="16.5" thickBot="1" x14ac:dyDescent="0.3">
      <c r="A6" s="81" t="s">
        <v>5</v>
      </c>
      <c r="B6" s="82"/>
      <c r="C6" s="82"/>
      <c r="D6" s="83"/>
      <c r="E6" s="84" t="s">
        <v>58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</row>
    <row r="7" spans="1:27" s="1" customFormat="1" ht="16.5" thickBo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</row>
    <row r="8" spans="1:27" ht="18.75" thickBot="1" x14ac:dyDescent="0.25">
      <c r="A8" s="73" t="s">
        <v>6</v>
      </c>
      <c r="B8" s="74"/>
      <c r="C8" s="74"/>
      <c r="D8" s="74"/>
      <c r="E8" s="74"/>
      <c r="F8" s="74"/>
      <c r="G8" s="74"/>
      <c r="H8" s="74"/>
      <c r="I8" s="75"/>
      <c r="J8" s="76" t="s">
        <v>7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8"/>
    </row>
    <row r="9" spans="1:27" ht="27" customHeight="1" thickTop="1" thickBot="1" x14ac:dyDescent="0.25">
      <c r="A9" s="90" t="s">
        <v>41</v>
      </c>
      <c r="B9" s="88" t="s">
        <v>69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92" t="s">
        <v>13</v>
      </c>
      <c r="I9" s="95" t="s">
        <v>14</v>
      </c>
      <c r="J9" s="88" t="s">
        <v>0</v>
      </c>
      <c r="K9" s="88" t="s">
        <v>15</v>
      </c>
      <c r="L9" s="88" t="s">
        <v>16</v>
      </c>
      <c r="M9" s="88" t="s">
        <v>17</v>
      </c>
      <c r="N9" s="97" t="s">
        <v>18</v>
      </c>
      <c r="O9" s="98"/>
      <c r="P9" s="97" t="s">
        <v>19</v>
      </c>
      <c r="Q9" s="99"/>
      <c r="R9" s="99"/>
      <c r="S9" s="88" t="s">
        <v>20</v>
      </c>
      <c r="T9" s="88" t="s">
        <v>21</v>
      </c>
      <c r="U9" s="100" t="s">
        <v>22</v>
      </c>
      <c r="V9" s="114"/>
      <c r="W9" s="114"/>
      <c r="X9" s="101"/>
      <c r="Y9" s="100" t="s">
        <v>23</v>
      </c>
      <c r="Z9" s="101"/>
      <c r="AA9" s="104" t="s">
        <v>24</v>
      </c>
    </row>
    <row r="10" spans="1:27" ht="15.75" thickTop="1" thickBot="1" x14ac:dyDescent="0.25">
      <c r="A10" s="91"/>
      <c r="B10" s="89"/>
      <c r="C10" s="89"/>
      <c r="D10" s="89"/>
      <c r="E10" s="89"/>
      <c r="F10" s="89"/>
      <c r="G10" s="89"/>
      <c r="H10" s="93"/>
      <c r="I10" s="96"/>
      <c r="J10" s="89"/>
      <c r="K10" s="89"/>
      <c r="L10" s="89"/>
      <c r="M10" s="89"/>
      <c r="N10" s="9" t="s">
        <v>25</v>
      </c>
      <c r="O10" s="3" t="s">
        <v>26</v>
      </c>
      <c r="P10" s="88" t="s">
        <v>27</v>
      </c>
      <c r="Q10" s="106" t="s">
        <v>26</v>
      </c>
      <c r="R10" s="107"/>
      <c r="S10" s="89"/>
      <c r="T10" s="89"/>
      <c r="U10" s="108"/>
      <c r="V10" s="115"/>
      <c r="W10" s="115"/>
      <c r="X10" s="116"/>
      <c r="Y10" s="102"/>
      <c r="Z10" s="103"/>
      <c r="AA10" s="105"/>
    </row>
    <row r="11" spans="1:27" ht="15.75" thickTop="1" thickBot="1" x14ac:dyDescent="0.25">
      <c r="A11" s="91"/>
      <c r="B11" s="89"/>
      <c r="C11" s="89"/>
      <c r="D11" s="89"/>
      <c r="E11" s="89"/>
      <c r="F11" s="89"/>
      <c r="G11" s="89"/>
      <c r="H11" s="93"/>
      <c r="I11" s="96"/>
      <c r="J11" s="89"/>
      <c r="K11" s="89"/>
      <c r="L11" s="89"/>
      <c r="M11" s="89"/>
      <c r="N11" s="9"/>
      <c r="O11" s="9"/>
      <c r="P11" s="89"/>
      <c r="Q11" s="89" t="s">
        <v>28</v>
      </c>
      <c r="R11" s="108" t="s">
        <v>29</v>
      </c>
      <c r="S11" s="89"/>
      <c r="T11" s="89"/>
      <c r="U11" s="102"/>
      <c r="V11" s="117"/>
      <c r="W11" s="117"/>
      <c r="X11" s="103"/>
      <c r="Y11" s="88" t="s">
        <v>30</v>
      </c>
      <c r="Z11" s="89" t="s">
        <v>31</v>
      </c>
      <c r="AA11" s="105"/>
    </row>
    <row r="12" spans="1:27" ht="15.75" thickTop="1" thickBot="1" x14ac:dyDescent="0.25">
      <c r="A12" s="91"/>
      <c r="B12" s="89"/>
      <c r="C12" s="89"/>
      <c r="D12" s="89"/>
      <c r="E12" s="89"/>
      <c r="F12" s="89"/>
      <c r="G12" s="89"/>
      <c r="H12" s="94"/>
      <c r="I12" s="96"/>
      <c r="J12" s="89"/>
      <c r="K12" s="89"/>
      <c r="L12" s="89"/>
      <c r="M12" s="89"/>
      <c r="N12" s="9"/>
      <c r="O12" s="9"/>
      <c r="P12" s="89"/>
      <c r="Q12" s="89"/>
      <c r="R12" s="108"/>
      <c r="S12" s="89"/>
      <c r="T12" s="89"/>
      <c r="U12" s="4" t="s">
        <v>32</v>
      </c>
      <c r="V12" s="111" t="s">
        <v>33</v>
      </c>
      <c r="W12" s="112"/>
      <c r="X12" s="113"/>
      <c r="Y12" s="109"/>
      <c r="Z12" s="110" t="s">
        <v>34</v>
      </c>
      <c r="AA12" s="105"/>
    </row>
    <row r="13" spans="1:27" ht="15.75" thickTop="1" thickBot="1" x14ac:dyDescent="0.25">
      <c r="A13" s="91"/>
      <c r="B13" s="89"/>
      <c r="C13" s="89"/>
      <c r="D13" s="89"/>
      <c r="E13" s="89"/>
      <c r="F13" s="89"/>
      <c r="G13" s="89"/>
      <c r="H13" s="8">
        <v>2019</v>
      </c>
      <c r="I13" s="96"/>
      <c r="J13" s="89"/>
      <c r="K13" s="89"/>
      <c r="L13" s="89"/>
      <c r="M13" s="89"/>
      <c r="N13" s="9"/>
      <c r="O13" s="9"/>
      <c r="P13" s="89"/>
      <c r="Q13" s="89"/>
      <c r="R13" s="108"/>
      <c r="S13" s="89">
        <v>2017</v>
      </c>
      <c r="T13" s="89">
        <v>2019</v>
      </c>
      <c r="U13" s="5" t="s">
        <v>35</v>
      </c>
      <c r="V13" s="11" t="s">
        <v>36</v>
      </c>
      <c r="W13" s="10" t="s">
        <v>37</v>
      </c>
      <c r="X13" s="8" t="s">
        <v>38</v>
      </c>
      <c r="Y13" s="109"/>
      <c r="Z13" s="110" t="s">
        <v>34</v>
      </c>
      <c r="AA13" s="105"/>
    </row>
    <row r="14" spans="1:27" s="15" customFormat="1" ht="116.25" customHeight="1" thickBot="1" x14ac:dyDescent="0.25">
      <c r="A14" s="6"/>
      <c r="B14" s="57" t="s">
        <v>45</v>
      </c>
      <c r="C14" s="57" t="s">
        <v>84</v>
      </c>
      <c r="D14" s="59"/>
      <c r="E14" s="57" t="s">
        <v>57</v>
      </c>
      <c r="F14" s="63">
        <v>10670</v>
      </c>
      <c r="G14" s="63">
        <v>44648</v>
      </c>
      <c r="H14" s="63">
        <v>11011</v>
      </c>
      <c r="I14" s="63" t="s">
        <v>85</v>
      </c>
      <c r="J14" s="71" t="s">
        <v>43</v>
      </c>
      <c r="K14" s="63" t="s">
        <v>39</v>
      </c>
      <c r="L14" s="16" t="s">
        <v>40</v>
      </c>
      <c r="M14" s="16" t="s">
        <v>79</v>
      </c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</row>
    <row r="15" spans="1:27" s="15" customFormat="1" ht="105.75" customHeight="1" thickBot="1" x14ac:dyDescent="0.25">
      <c r="A15" s="6"/>
      <c r="B15" s="67"/>
      <c r="C15" s="58"/>
      <c r="D15" s="60"/>
      <c r="E15" s="58"/>
      <c r="F15" s="64"/>
      <c r="G15" s="64"/>
      <c r="H15" s="64"/>
      <c r="I15" s="64"/>
      <c r="J15" s="72"/>
      <c r="K15" s="64"/>
      <c r="L15" s="16" t="s">
        <v>71</v>
      </c>
      <c r="M15" s="16" t="s">
        <v>80</v>
      </c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</row>
    <row r="16" spans="1:27" s="15" customFormat="1" ht="105.75" customHeight="1" thickBot="1" x14ac:dyDescent="0.25">
      <c r="A16" s="6"/>
      <c r="B16" s="67"/>
      <c r="C16" s="57" t="s">
        <v>86</v>
      </c>
      <c r="D16" s="71"/>
      <c r="E16" s="57" t="s">
        <v>47</v>
      </c>
      <c r="F16" s="63">
        <v>839</v>
      </c>
      <c r="G16" s="63">
        <v>3568</v>
      </c>
      <c r="H16" s="63">
        <v>829</v>
      </c>
      <c r="I16" s="59" t="s">
        <v>46</v>
      </c>
      <c r="J16" s="61" t="s">
        <v>48</v>
      </c>
      <c r="K16" s="59" t="s">
        <v>39</v>
      </c>
      <c r="L16" s="16" t="s">
        <v>40</v>
      </c>
      <c r="M16" s="16" t="s">
        <v>81</v>
      </c>
      <c r="N16" s="118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</row>
    <row r="17" spans="1:27" s="15" customFormat="1" ht="87.75" customHeight="1" thickBot="1" x14ac:dyDescent="0.25">
      <c r="A17" s="6"/>
      <c r="B17" s="67"/>
      <c r="C17" s="58"/>
      <c r="D17" s="72"/>
      <c r="E17" s="58"/>
      <c r="F17" s="64"/>
      <c r="G17" s="64"/>
      <c r="H17" s="64"/>
      <c r="I17" s="60"/>
      <c r="J17" s="62"/>
      <c r="K17" s="60"/>
      <c r="L17" s="16" t="s">
        <v>71</v>
      </c>
      <c r="M17" s="16" t="s">
        <v>80</v>
      </c>
      <c r="N17" s="118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</row>
    <row r="18" spans="1:27" s="15" customFormat="1" ht="124.5" customHeight="1" thickBot="1" x14ac:dyDescent="0.25">
      <c r="A18" s="7"/>
      <c r="B18" s="58"/>
      <c r="C18" s="17" t="s">
        <v>72</v>
      </c>
      <c r="D18" s="18"/>
      <c r="E18" s="17" t="s">
        <v>73</v>
      </c>
      <c r="F18" s="19" t="s">
        <v>74</v>
      </c>
      <c r="G18" s="20" t="s">
        <v>75</v>
      </c>
      <c r="H18" s="21" t="s">
        <v>76</v>
      </c>
      <c r="I18" s="22" t="s">
        <v>77</v>
      </c>
      <c r="J18" s="23" t="s">
        <v>78</v>
      </c>
      <c r="K18" s="22" t="s">
        <v>39</v>
      </c>
      <c r="L18" s="16" t="s">
        <v>71</v>
      </c>
      <c r="M18" s="16" t="s">
        <v>80</v>
      </c>
      <c r="N18" s="118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  <row r="19" spans="1:27" s="15" customFormat="1" ht="111" customHeight="1" thickBot="1" x14ac:dyDescent="0.25">
      <c r="A19" s="6"/>
      <c r="B19" s="122" t="s">
        <v>49</v>
      </c>
      <c r="C19" s="17" t="s">
        <v>87</v>
      </c>
      <c r="D19" s="18"/>
      <c r="E19" s="20" t="s">
        <v>50</v>
      </c>
      <c r="F19" s="24" t="s">
        <v>67</v>
      </c>
      <c r="G19" s="25">
        <v>99</v>
      </c>
      <c r="H19" s="25">
        <v>0</v>
      </c>
      <c r="I19" s="22" t="s">
        <v>51</v>
      </c>
      <c r="J19" s="23" t="s">
        <v>44</v>
      </c>
      <c r="K19" s="22" t="s">
        <v>39</v>
      </c>
      <c r="L19" s="16" t="s">
        <v>40</v>
      </c>
      <c r="M19" s="16" t="s">
        <v>79</v>
      </c>
      <c r="N19" s="118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</row>
    <row r="20" spans="1:27" s="15" customFormat="1" ht="112.5" customHeight="1" thickBot="1" x14ac:dyDescent="0.25">
      <c r="A20" s="6"/>
      <c r="B20" s="123"/>
      <c r="C20" s="57" t="s">
        <v>88</v>
      </c>
      <c r="D20" s="59"/>
      <c r="E20" s="57" t="s">
        <v>52</v>
      </c>
      <c r="F20" s="59" t="s">
        <v>68</v>
      </c>
      <c r="G20" s="59">
        <v>40</v>
      </c>
      <c r="H20" s="59">
        <v>10</v>
      </c>
      <c r="I20" s="59" t="s">
        <v>46</v>
      </c>
      <c r="J20" s="61" t="s">
        <v>42</v>
      </c>
      <c r="K20" s="59" t="s">
        <v>39</v>
      </c>
      <c r="L20" s="16" t="s">
        <v>40</v>
      </c>
      <c r="M20" s="16" t="s">
        <v>79</v>
      </c>
      <c r="N20" s="118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spans="1:27" s="15" customFormat="1" ht="86.25" thickBot="1" x14ac:dyDescent="0.25">
      <c r="A21" s="6"/>
      <c r="B21" s="124"/>
      <c r="C21" s="58"/>
      <c r="D21" s="60"/>
      <c r="E21" s="58"/>
      <c r="F21" s="60"/>
      <c r="G21" s="60"/>
      <c r="H21" s="60"/>
      <c r="I21" s="60"/>
      <c r="J21" s="62"/>
      <c r="K21" s="60"/>
      <c r="L21" s="16" t="s">
        <v>71</v>
      </c>
      <c r="M21" s="16" t="s">
        <v>80</v>
      </c>
      <c r="N21" s="118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spans="1:27" ht="157.5" thickBot="1" x14ac:dyDescent="0.25">
      <c r="B22" s="65" t="s">
        <v>53</v>
      </c>
      <c r="C22" s="26" t="s">
        <v>60</v>
      </c>
      <c r="D22" s="18"/>
      <c r="E22" s="17" t="s">
        <v>83</v>
      </c>
      <c r="F22" s="25" t="s">
        <v>55</v>
      </c>
      <c r="G22" s="25" t="s">
        <v>61</v>
      </c>
      <c r="H22" s="27">
        <v>0.45</v>
      </c>
      <c r="I22" s="22" t="s">
        <v>46</v>
      </c>
      <c r="J22" s="28" t="s">
        <v>54</v>
      </c>
      <c r="K22" s="22" t="s">
        <v>39</v>
      </c>
      <c r="L22" s="16" t="s">
        <v>40</v>
      </c>
      <c r="M22" s="16" t="s">
        <v>79</v>
      </c>
      <c r="N22" s="118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</row>
    <row r="23" spans="1:27" ht="122.25" customHeight="1" thickBot="1" x14ac:dyDescent="0.25">
      <c r="B23" s="65"/>
      <c r="C23" s="68" t="s">
        <v>62</v>
      </c>
      <c r="D23" s="68"/>
      <c r="E23" s="68" t="s">
        <v>56</v>
      </c>
      <c r="F23" s="59" t="s">
        <v>65</v>
      </c>
      <c r="G23" s="59" t="s">
        <v>66</v>
      </c>
      <c r="H23" s="59" t="s">
        <v>64</v>
      </c>
      <c r="I23" s="59" t="s">
        <v>46</v>
      </c>
      <c r="J23" s="61" t="s">
        <v>63</v>
      </c>
      <c r="K23" s="59" t="s">
        <v>39</v>
      </c>
      <c r="L23" s="16" t="s">
        <v>40</v>
      </c>
      <c r="M23" s="16" t="s">
        <v>79</v>
      </c>
      <c r="N23" s="118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</row>
    <row r="24" spans="1:27" ht="115.5" customHeight="1" thickBot="1" x14ac:dyDescent="0.25">
      <c r="B24" s="66"/>
      <c r="C24" s="70"/>
      <c r="D24" s="69"/>
      <c r="E24" s="70"/>
      <c r="F24" s="60"/>
      <c r="G24" s="60"/>
      <c r="H24" s="60"/>
      <c r="I24" s="60"/>
      <c r="J24" s="62"/>
      <c r="K24" s="60"/>
      <c r="L24" s="16" t="s">
        <v>71</v>
      </c>
      <c r="M24" s="16" t="s">
        <v>82</v>
      </c>
      <c r="N24" s="120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</row>
  </sheetData>
  <mergeCells count="80">
    <mergeCell ref="N14:AA24"/>
    <mergeCell ref="B19:B21"/>
    <mergeCell ref="C14:C15"/>
    <mergeCell ref="C16:C17"/>
    <mergeCell ref="C20:C21"/>
    <mergeCell ref="C23:C24"/>
    <mergeCell ref="E14:E15"/>
    <mergeCell ref="D14:D15"/>
    <mergeCell ref="F14:F15"/>
    <mergeCell ref="G14:G15"/>
    <mergeCell ref="H14:H15"/>
    <mergeCell ref="I14:I15"/>
    <mergeCell ref="G20:G21"/>
    <mergeCell ref="H20:H21"/>
    <mergeCell ref="J14:J15"/>
    <mergeCell ref="K14:K15"/>
    <mergeCell ref="Y9:Z10"/>
    <mergeCell ref="AA9:AA13"/>
    <mergeCell ref="P10:P13"/>
    <mergeCell ref="Q10:R10"/>
    <mergeCell ref="Q11:Q13"/>
    <mergeCell ref="R11:R13"/>
    <mergeCell ref="Y11:Y13"/>
    <mergeCell ref="Z11:Z13"/>
    <mergeCell ref="V12:X12"/>
    <mergeCell ref="U9:X11"/>
    <mergeCell ref="M9:M13"/>
    <mergeCell ref="N9:O9"/>
    <mergeCell ref="P9:R9"/>
    <mergeCell ref="S9:S13"/>
    <mergeCell ref="T9:T13"/>
    <mergeCell ref="L9:L13"/>
    <mergeCell ref="A9:A13"/>
    <mergeCell ref="B9:B13"/>
    <mergeCell ref="C9:C13"/>
    <mergeCell ref="D9:D13"/>
    <mergeCell ref="E9:E13"/>
    <mergeCell ref="F9:F13"/>
    <mergeCell ref="G9:G13"/>
    <mergeCell ref="H9:H12"/>
    <mergeCell ref="I9:I13"/>
    <mergeCell ref="J9:J13"/>
    <mergeCell ref="K9:K13"/>
    <mergeCell ref="A8:I8"/>
    <mergeCell ref="J8:AA8"/>
    <mergeCell ref="A1:AA1"/>
    <mergeCell ref="A2:AA2"/>
    <mergeCell ref="A3:D3"/>
    <mergeCell ref="E3:AA3"/>
    <mergeCell ref="A4:D4"/>
    <mergeCell ref="E4:AA4"/>
    <mergeCell ref="A5:D5"/>
    <mergeCell ref="E5:AA5"/>
    <mergeCell ref="A6:D6"/>
    <mergeCell ref="E6:AA6"/>
    <mergeCell ref="A7:AA7"/>
    <mergeCell ref="K16:K17"/>
    <mergeCell ref="B22:B24"/>
    <mergeCell ref="B14:B18"/>
    <mergeCell ref="I20:I21"/>
    <mergeCell ref="J20:J21"/>
    <mergeCell ref="K20:K21"/>
    <mergeCell ref="D23:D24"/>
    <mergeCell ref="E23:E24"/>
    <mergeCell ref="F23:F24"/>
    <mergeCell ref="G23:G24"/>
    <mergeCell ref="H23:H24"/>
    <mergeCell ref="I23:I24"/>
    <mergeCell ref="J23:J24"/>
    <mergeCell ref="K23:K24"/>
    <mergeCell ref="D16:D17"/>
    <mergeCell ref="E16:E17"/>
    <mergeCell ref="E20:E21"/>
    <mergeCell ref="D20:D21"/>
    <mergeCell ref="F20:F21"/>
    <mergeCell ref="I16:I17"/>
    <mergeCell ref="J16:J17"/>
    <mergeCell ref="F16:F17"/>
    <mergeCell ref="G16:G17"/>
    <mergeCell ref="H16:H17"/>
  </mergeCells>
  <pageMargins left="0.70866141732283472" right="0.70866141732283472" top="0.74803149606299213" bottom="0.74803149606299213" header="0.31496062992125984" footer="0.31496062992125984"/>
  <pageSetup paperSize="17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7F62-2F17-4B8E-965B-F97EB9C96867}">
  <sheetPr>
    <pageSetUpPr fitToPage="1"/>
  </sheetPr>
  <dimension ref="A1:R14"/>
  <sheetViews>
    <sheetView workbookViewId="0">
      <selection activeCell="F18" sqref="F18"/>
    </sheetView>
  </sheetViews>
  <sheetFormatPr baseColWidth="10" defaultColWidth="11.42578125" defaultRowHeight="15" x14ac:dyDescent="0.25"/>
  <cols>
    <col min="1" max="1" width="6.5703125" customWidth="1"/>
    <col min="2" max="2" width="24.140625" customWidth="1"/>
    <col min="3" max="3" width="18.5703125" customWidth="1"/>
    <col min="4" max="4" width="19.140625" customWidth="1"/>
    <col min="5" max="5" width="33.42578125" customWidth="1"/>
    <col min="6" max="6" width="24.42578125" customWidth="1"/>
    <col min="7" max="7" width="23.85546875" customWidth="1"/>
    <col min="8" max="8" width="23.28515625" customWidth="1"/>
    <col min="9" max="9" width="25.85546875" customWidth="1"/>
    <col min="10" max="12" width="12.42578125" customWidth="1"/>
    <col min="13" max="13" width="14.7109375" customWidth="1"/>
    <col min="14" max="14" width="30.7109375" customWidth="1"/>
    <col min="15" max="19" width="0" hidden="1" customWidth="1"/>
  </cols>
  <sheetData>
    <row r="1" spans="1:18" ht="32.25" thickBot="1" x14ac:dyDescent="0.4">
      <c r="A1" s="29"/>
      <c r="B1" s="128" t="s">
        <v>89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8" ht="24" thickBot="1" x14ac:dyDescent="0.4">
      <c r="A2" s="29"/>
      <c r="B2" s="125" t="s">
        <v>90</v>
      </c>
      <c r="C2" s="126"/>
      <c r="D2" s="126"/>
      <c r="E2" s="125" t="s">
        <v>70</v>
      </c>
      <c r="F2" s="126"/>
      <c r="G2" s="126"/>
      <c r="H2" s="126"/>
      <c r="I2" s="126"/>
      <c r="J2" s="126"/>
      <c r="K2" s="126"/>
      <c r="L2" s="126"/>
      <c r="M2" s="126"/>
      <c r="N2" s="127"/>
    </row>
    <row r="3" spans="1:18" ht="24" thickBot="1" x14ac:dyDescent="0.3">
      <c r="A3" s="30"/>
      <c r="B3" s="129" t="s">
        <v>91</v>
      </c>
      <c r="C3" s="130"/>
      <c r="D3" s="131"/>
      <c r="E3" s="125" t="s">
        <v>92</v>
      </c>
      <c r="F3" s="126"/>
      <c r="G3" s="126"/>
      <c r="H3" s="126"/>
      <c r="I3" s="126"/>
      <c r="J3" s="126"/>
      <c r="K3" s="126"/>
      <c r="L3" s="126"/>
      <c r="M3" s="126"/>
      <c r="N3" s="127"/>
    </row>
    <row r="4" spans="1:18" ht="24" thickBot="1" x14ac:dyDescent="0.4">
      <c r="A4" s="29"/>
      <c r="B4" s="125" t="s">
        <v>93</v>
      </c>
      <c r="C4" s="126"/>
      <c r="D4" s="126"/>
      <c r="E4" s="125" t="s">
        <v>94</v>
      </c>
      <c r="F4" s="126"/>
      <c r="G4" s="126"/>
      <c r="H4" s="126"/>
      <c r="I4" s="126"/>
      <c r="J4" s="126"/>
      <c r="K4" s="126"/>
      <c r="L4" s="126"/>
      <c r="M4" s="126"/>
      <c r="N4" s="127"/>
    </row>
    <row r="5" spans="1:18" ht="24" thickBot="1" x14ac:dyDescent="0.3">
      <c r="A5" s="31"/>
      <c r="B5" s="125" t="s">
        <v>95</v>
      </c>
      <c r="C5" s="126"/>
      <c r="D5" s="127"/>
      <c r="E5" s="125" t="s">
        <v>92</v>
      </c>
      <c r="F5" s="126"/>
      <c r="G5" s="126"/>
      <c r="H5" s="126"/>
      <c r="I5" s="126"/>
      <c r="J5" s="126"/>
      <c r="K5" s="126"/>
      <c r="L5" s="126"/>
      <c r="M5" s="126"/>
      <c r="N5" s="127"/>
    </row>
    <row r="6" spans="1:18" ht="24" thickBot="1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8" ht="29.25" thickBot="1" x14ac:dyDescent="0.3">
      <c r="A7" s="32"/>
      <c r="B7" s="137" t="s">
        <v>96</v>
      </c>
      <c r="C7" s="138"/>
      <c r="D7" s="139"/>
      <c r="E7" s="138"/>
      <c r="F7" s="138"/>
      <c r="G7" s="138"/>
      <c r="H7" s="138"/>
      <c r="I7" s="138"/>
      <c r="J7" s="138"/>
      <c r="K7" s="138"/>
      <c r="L7" s="138"/>
      <c r="M7" s="138"/>
      <c r="N7" s="140"/>
    </row>
    <row r="8" spans="1:18" ht="42.75" customHeight="1" x14ac:dyDescent="0.25">
      <c r="A8" s="33"/>
      <c r="B8" s="141" t="s">
        <v>97</v>
      </c>
      <c r="C8" s="143" t="s">
        <v>98</v>
      </c>
      <c r="D8" s="146" t="s">
        <v>99</v>
      </c>
      <c r="E8" s="143" t="s">
        <v>100</v>
      </c>
      <c r="F8" s="148" t="s">
        <v>101</v>
      </c>
      <c r="G8" s="149"/>
      <c r="H8" s="149"/>
      <c r="I8" s="150"/>
      <c r="J8" s="148" t="s">
        <v>102</v>
      </c>
      <c r="K8" s="149"/>
      <c r="L8" s="149"/>
      <c r="M8" s="150"/>
      <c r="N8" s="132" t="s">
        <v>103</v>
      </c>
    </row>
    <row r="9" spans="1:18" ht="43.5" customHeight="1" thickBot="1" x14ac:dyDescent="0.3">
      <c r="A9" s="33"/>
      <c r="B9" s="141"/>
      <c r="C9" s="144"/>
      <c r="D9" s="146"/>
      <c r="E9" s="144"/>
      <c r="F9" s="151"/>
      <c r="G9" s="152"/>
      <c r="H9" s="152"/>
      <c r="I9" s="153"/>
      <c r="J9" s="154"/>
      <c r="K9" s="155"/>
      <c r="L9" s="155"/>
      <c r="M9" s="156"/>
      <c r="N9" s="132"/>
    </row>
    <row r="10" spans="1:18" ht="21" thickBot="1" x14ac:dyDescent="0.3">
      <c r="A10" s="33"/>
      <c r="B10" s="142"/>
      <c r="C10" s="145"/>
      <c r="D10" s="147"/>
      <c r="E10" s="145"/>
      <c r="F10" s="56" t="s">
        <v>104</v>
      </c>
      <c r="G10" s="49" t="s">
        <v>105</v>
      </c>
      <c r="H10" s="55" t="s">
        <v>106</v>
      </c>
      <c r="I10" s="49" t="s">
        <v>107</v>
      </c>
      <c r="J10" s="52" t="s">
        <v>104</v>
      </c>
      <c r="K10" s="53" t="s">
        <v>105</v>
      </c>
      <c r="L10" s="54" t="s">
        <v>106</v>
      </c>
      <c r="M10" s="53" t="s">
        <v>107</v>
      </c>
      <c r="N10" s="133"/>
    </row>
    <row r="11" spans="1:18" ht="61.5" thickBot="1" x14ac:dyDescent="0.3">
      <c r="A11" s="33"/>
      <c r="B11" s="41" t="s">
        <v>108</v>
      </c>
      <c r="C11" s="42" t="s">
        <v>109</v>
      </c>
      <c r="D11" s="43"/>
      <c r="E11" s="42" t="s">
        <v>110</v>
      </c>
      <c r="F11" s="47">
        <v>6.577</v>
      </c>
      <c r="G11" s="50">
        <v>6.577</v>
      </c>
      <c r="H11" s="50">
        <v>6.577</v>
      </c>
      <c r="I11" s="50">
        <v>6.577</v>
      </c>
      <c r="J11" s="45"/>
      <c r="K11" s="42"/>
      <c r="L11" s="43"/>
      <c r="M11" s="42"/>
      <c r="N11" s="44" t="s">
        <v>111</v>
      </c>
      <c r="O11" s="36">
        <f>+F11+G11+H11+I11</f>
        <v>26.308</v>
      </c>
      <c r="Q11" s="34">
        <v>89.27</v>
      </c>
    </row>
    <row r="12" spans="1:18" ht="61.5" thickBot="1" x14ac:dyDescent="0.3">
      <c r="A12" s="33"/>
      <c r="B12" s="37" t="s">
        <v>112</v>
      </c>
      <c r="C12" s="38" t="s">
        <v>109</v>
      </c>
      <c r="D12" s="39"/>
      <c r="E12" s="38" t="s">
        <v>110</v>
      </c>
      <c r="F12" s="48">
        <v>9.1039999999999992</v>
      </c>
      <c r="G12" s="51">
        <v>9.1039999999999992</v>
      </c>
      <c r="H12" s="51">
        <v>9.1039999999999992</v>
      </c>
      <c r="I12" s="51">
        <v>9.1039999999999992</v>
      </c>
      <c r="J12" s="46"/>
      <c r="K12" s="38"/>
      <c r="L12" s="39"/>
      <c r="M12" s="38"/>
      <c r="N12" s="40" t="s">
        <v>111</v>
      </c>
      <c r="O12" s="36">
        <f>+F12+G12+H12+I12</f>
        <v>36.415999999999997</v>
      </c>
      <c r="Q12" s="34">
        <v>22.73</v>
      </c>
    </row>
    <row r="13" spans="1:18" ht="15.75" x14ac:dyDescent="0.25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35">
        <f>+O11+O12</f>
        <v>62.723999999999997</v>
      </c>
      <c r="Q13" s="35">
        <f>+Q11+Q12</f>
        <v>112</v>
      </c>
      <c r="R13" s="35">
        <f>+O13-Q13</f>
        <v>-49.276000000000003</v>
      </c>
    </row>
    <row r="14" spans="1:18" ht="15.75" x14ac:dyDescent="0.25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</sheetData>
  <mergeCells count="20">
    <mergeCell ref="N8:N10"/>
    <mergeCell ref="B13:N13"/>
    <mergeCell ref="B14:N14"/>
    <mergeCell ref="B5:D5"/>
    <mergeCell ref="E5:N5"/>
    <mergeCell ref="A6:N6"/>
    <mergeCell ref="B7:N7"/>
    <mergeCell ref="B8:B10"/>
    <mergeCell ref="C8:C10"/>
    <mergeCell ref="D8:D10"/>
    <mergeCell ref="E8:E10"/>
    <mergeCell ref="F8:I9"/>
    <mergeCell ref="J8:M9"/>
    <mergeCell ref="B4:D4"/>
    <mergeCell ref="E4:N4"/>
    <mergeCell ref="B1:N1"/>
    <mergeCell ref="B2:D2"/>
    <mergeCell ref="E2:N2"/>
    <mergeCell ref="B3:D3"/>
    <mergeCell ref="E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POI 2019 </vt:lpstr>
      <vt:lpstr>Ficha PIP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