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charts/chart2.xml" ContentType="application/vnd.openxmlformats-officedocument.drawingml.chart+xml"/>
  <Override PartName="/xl/drawings/drawing4.xml" ContentType="application/vnd.openxmlformats-officedocument.drawing+xml"/>
  <Default Extension="emf" ContentType="image/x-emf"/>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5195" windowHeight="8385" tabRatio="677"/>
  </bookViews>
  <sheets>
    <sheet name="Portada" sheetId="16" r:id="rId1"/>
    <sheet name="Hoja reporte 1" sheetId="11" r:id="rId2"/>
    <sheet name="Trámite 1" sheetId="24" r:id="rId3"/>
    <sheet name="Hoja  reporte 2" sheetId="9" r:id="rId4"/>
    <sheet name="Trámite 2" sheetId="7" r:id="rId5"/>
    <sheet name="JUSTIFICACIONES TRÁMITES 1 Y 2" sheetId="17" r:id="rId6"/>
    <sheet name="ADJUNTO 1- DVMVAH-0264-2015" sheetId="18" r:id="rId7"/>
    <sheet name="ADJUNTO 2 ACUERDO JD BANHVI" sheetId="23" r:id="rId8"/>
    <sheet name="Acuerdo 27 JD-BANHVI" sheetId="26" r:id="rId9"/>
    <sheet name="ADJUNTO MIVAH-DMV-0506-2015" sheetId="27" r:id="rId10"/>
    <sheet name="ADJUNTO DM-428-15" sheetId="28" r:id="rId11"/>
  </sheets>
  <externalReferences>
    <externalReference r:id="rId12"/>
  </externalReferences>
  <definedNames>
    <definedName name="_GoBack" localSheetId="8">'Acuerdo 27 JD-BANHVI'!$B$18</definedName>
    <definedName name="cesar">(PeríodoReal*(#REF!&gt;0))*PeríodoEnPlan</definedName>
    <definedName name="ExcesoPorcentajeCompletado" localSheetId="2">('Trámite 1'!A$8=MEDIAN('Trámite 1'!A$8,'Trámite 1'!$H1,'Trámite 1'!$H1+'Trámite 1'!$I1)*('Trámite 1'!$H1&gt;0))*(('Trámite 1'!A$8&lt;(INT('Trámite 1'!$H1+'Trámite 1'!$I1*'Trámite 1'!$J1)))+('Trámite 1'!A$8='Trámite 1'!$H1))*('Trámite 1'!$J1&gt;0)</definedName>
    <definedName name="ExcesoPorcentajeCompletado" localSheetId="4">('Trámite 2'!A$8=MEDIAN('Trámite 2'!A$8,'Trámite 2'!$H1,'Trámite 2'!$H1+'Trámite 2'!$I1)*('Trámite 2'!$H1&gt;0))*(('Trámite 2'!A$8&lt;(INT('Trámite 2'!$H1+'Trámite 2'!$I1*'Trámite 2'!$J1)))+('Trámite 2'!A$8='Trámite 2'!$H1))*('Trámite 2'!$J1&gt;0)</definedName>
    <definedName name="ExcesoPorcentajeCompletado">(#REF!=MEDIAN(#REF!,#REF!,#REF!+#REF!)*(#REF!&gt;0))*((#REF!&lt;(INT(#REF!+#REF!*#REF!)))+(#REF!=#REF!))*(#REF!&gt;0)</definedName>
    <definedName name="ExcesoReal" localSheetId="2">'Trámite 1'!PeríodoReal*('Trámite 1'!$H1&gt;0)</definedName>
    <definedName name="ExcesoReal" localSheetId="4">'Trámite 2'!PeríodoReal*('Trámite 2'!$H1&gt;0)</definedName>
    <definedName name="ExcesoReal">PeríodoReal*(#REF!&gt;0)</definedName>
    <definedName name="hojaruta2" localSheetId="2">(PeríodoReal*(#REF!&gt;0))*PeríodoEnPlan</definedName>
    <definedName name="hojaruta2">(PeríodoReal*(#REF!&gt;0))*PeríodoEnPlan</definedName>
    <definedName name="período_seleccionado" localSheetId="2">'Trámite 1'!#REF!</definedName>
    <definedName name="período_seleccionado" localSheetId="4">'Trámite 2'!#REF!</definedName>
    <definedName name="período_seleccionado">#REF!</definedName>
    <definedName name="PeríodoEnPlan" localSheetId="2">'Trámite 1'!A$8=MEDIAN('Trámite 1'!A$8,'Trámite 1'!$F1,'Trámite 1'!$F1+'Trámite 1'!$G1-1)</definedName>
    <definedName name="PeríodoEnPlan" localSheetId="4">'Trámite 2'!A$8=MEDIAN('Trámite 2'!A$8,'Trámite 2'!$F1,'Trámite 2'!$F1+'Trámite 2'!$G1-1)</definedName>
    <definedName name="PeríodoEnPlan">#REF!=MEDIAN(#REF!,#REF!,#REF!+#REF!-1)</definedName>
    <definedName name="PeríodoReal" localSheetId="2">'Trámite 1'!A$8=MEDIAN('Trámite 1'!A$8,'Trámite 1'!$H1,'Trámite 1'!$H1+'Trámite 1'!$I1-1)</definedName>
    <definedName name="PeríodoReal" localSheetId="4">'Trámite 2'!A$8=MEDIAN('Trámite 2'!A$8,'Trámite 2'!$H1,'Trámite 2'!$H1+'Trámite 2'!$I1-1)</definedName>
    <definedName name="PeríodoReal">#REF!=MEDIAN(#REF!,#REF!,#REF!+#REF!-1)</definedName>
    <definedName name="Plan" localSheetId="2">'Trámite 1'!PeríodoEnPlan*('Trámite 1'!$F1&gt;0)</definedName>
    <definedName name="Plan" localSheetId="4">'Trámite 2'!PeríodoEnPlan*('Trámite 2'!$F1&gt;0)</definedName>
    <definedName name="Plan">PeríodoEnPlan*(#REF!&gt;0)</definedName>
    <definedName name="PorcentajeCompletado" localSheetId="2">'Trámite 1'!ExcesoPorcentajeCompletado*'Trámite 1'!PeríodoEnPlan</definedName>
    <definedName name="PorcentajeCompletado" localSheetId="4">'Trámite 2'!ExcesoPorcentajeCompletado*'Trámite 2'!PeríodoEnPlan</definedName>
    <definedName name="PorcentajeCompletado">ExcesoPorcentajeCompletado*PeríodoEnPlan</definedName>
    <definedName name="Porcentajecompletado1" localSheetId="2">tri*PeríodoEnPlan</definedName>
    <definedName name="Porcentajecompletado1">tri*PeríodoEnPlan</definedName>
    <definedName name="Real" localSheetId="2">('Trámite 1'!PeríodoReal*('Trámite 1'!$H1&gt;0))*'Trámite 1'!PeríodoEnPlan</definedName>
    <definedName name="Real" localSheetId="4">('Trámite 2'!PeríodoReal*('Trámite 2'!$H1&gt;0))*'Trámite 2'!PeríodoEnPlan</definedName>
    <definedName name="Real">(PeríodoReal*(#REF!&gt;0))*PeríodoEnPlan</definedName>
    <definedName name="real1" localSheetId="2">(PeríodoReal*(#REF!&gt;0))*PeríodoEnPlan</definedName>
    <definedName name="real1">(PeríodoReal*(#REF!&gt;0))*PeríodoEnPlan</definedName>
    <definedName name="tri">(#REF!=MEDIAN(#REF!,#REF!,#REF!+#REF!)*(#REF!&gt;0))*((#REF!&lt;(INT(#REF!+#REF!*#REF!)))+(#REF!=#REF!))*(#REF!&gt;0)</definedName>
  </definedNames>
  <calcPr calcId="125725"/>
</workbook>
</file>

<file path=xl/calcChain.xml><?xml version="1.0" encoding="utf-8"?>
<calcChain xmlns="http://schemas.openxmlformats.org/spreadsheetml/2006/main">
  <c r="F19" i="24"/>
  <c r="F18"/>
  <c r="F17"/>
  <c r="F16"/>
  <c r="F15"/>
  <c r="F14"/>
  <c r="G13"/>
  <c r="G8"/>
  <c r="F13"/>
  <c r="F12"/>
  <c r="F11"/>
  <c r="F10"/>
  <c r="F9"/>
  <c r="F12" i="7"/>
  <c r="F14"/>
  <c r="F15"/>
  <c r="F16"/>
  <c r="F17"/>
  <c r="F18"/>
  <c r="F19"/>
  <c r="F20"/>
  <c r="F9"/>
  <c r="F10"/>
  <c r="F11"/>
  <c r="F13"/>
  <c r="G8"/>
</calcChain>
</file>

<file path=xl/sharedStrings.xml><?xml version="1.0" encoding="utf-8"?>
<sst xmlns="http://schemas.openxmlformats.org/spreadsheetml/2006/main" count="163" uniqueCount="125">
  <si>
    <t>Responsable</t>
  </si>
  <si>
    <r>
      <rPr>
        <b/>
        <sz val="9.5"/>
        <color indexed="23"/>
        <rFont val="Calibri"/>
        <family val="2"/>
      </rPr>
      <t>ACTIVIDAD</t>
    </r>
  </si>
  <si>
    <r>
      <rPr>
        <b/>
        <sz val="9.5"/>
        <color indexed="23"/>
        <rFont val="Calibri"/>
        <family val="2"/>
      </rPr>
      <t>DURACIÓN</t>
    </r>
  </si>
  <si>
    <t>Fecha de inicio</t>
  </si>
  <si>
    <t>Porcentaje de avance</t>
  </si>
  <si>
    <t>Fecha final</t>
  </si>
  <si>
    <r>
      <rPr>
        <b/>
        <sz val="42"/>
        <rFont val="Corbel"/>
        <family val="2"/>
      </rPr>
      <t>Planificador del proyecto</t>
    </r>
  </si>
  <si>
    <t>No.</t>
  </si>
  <si>
    <r>
      <rPr>
        <b/>
        <sz val="13"/>
        <color indexed="10"/>
        <rFont val="Calibri"/>
        <family val="2"/>
      </rPr>
      <t>NOTA:</t>
    </r>
    <r>
      <rPr>
        <sz val="13"/>
        <color indexed="63"/>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</si>
  <si>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</si>
  <si>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</si>
  <si>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</si>
  <si>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</si>
  <si>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t>RESULTADO ESPERADO PARA ESTA FECHA</t>
  </si>
  <si>
    <t xml:space="preserve">LOGROS OBTENIDOS A LA FECHA </t>
  </si>
  <si>
    <t>¿CUÁL (ES)? ___________________________________________</t>
  </si>
  <si>
    <t>¿SE ADJUNTAN DOCUMENTOS  SOPORTE?</t>
  </si>
  <si>
    <t>¿CUÁL ES EL RESULTADO ESPERADO PARA DENTRO DE UN MES?</t>
  </si>
  <si>
    <t>TRÁMITE O SERVICIO</t>
  </si>
  <si>
    <t>DESCRIPCIÓN DE LA REFORMA:</t>
  </si>
  <si>
    <t>IMPACTO ESPERADO:</t>
  </si>
  <si>
    <t>FECHA DEL REPORTE:</t>
  </si>
  <si>
    <t>HOJA DE REPORTE DE AVANCES</t>
  </si>
  <si>
    <t>¿EXISTEN ALERTAS QUE REQUIERAN LA COLABORACIÓN DEL MEIC O DEL CONSEJOPRESIDENCIAL DE GOBIERNO?</t>
  </si>
  <si>
    <t>Ministerio de Vivienda y Asentamientos Humanos y  Banco Hipotecario de la Vivienda</t>
  </si>
  <si>
    <t xml:space="preserve">En este caso como administrado, se consideran los usuarios referidos a la certeza de que su solicitud es considerada y cuenta con suficiente garantía de que se involucrare en el proyecto, por otro lado otorga a las empresas desarrolladoras una razonable certeza que, de cumplir con los requisitos y condiciones
de precio, pueda recibir el financiamiento requerido, lo cual promueve o fortalece la seguridad jurídica de las inversiones públicas y privadas.
</t>
  </si>
  <si>
    <t>Presentación de solicitudes de financiamiento de proyectos de vivienda, al amparo del
artículo 59 de la Ley 7052 (modalidades S-001-04, S-002-04, S003-06, S-004-06 y llave en mano).</t>
  </si>
  <si>
    <t>Oficiales y Comisión Institucional de MR</t>
  </si>
  <si>
    <t>Junta Directiva</t>
  </si>
  <si>
    <t>Oficiales de Mejor Regulatoria</t>
  </si>
  <si>
    <t>Presentación de certificaciones emitidas por el Registro Civil y Registro Nacional de la Propiedad, como parte de la documentación requerida en el trámite del Bono Familiar de Vivienda.</t>
  </si>
  <si>
    <t>Modificación en la presentación y aceptación de los requisitos de certificaciones del Registro Civil y del Registro Nacional de la Propiedad, que deben presentar todos los potenciales beneficiarios de un subsidio de Vivienda del SFNV. Consiste en sustituir certificaciones de abogados, por impresiones desde las páginas web de ambos registros.</t>
  </si>
  <si>
    <t>Disminuir el tiempo de postulación y los costos en que incurren los ciudadanos postulantes al Bono Familiar para la Vivienda</t>
  </si>
  <si>
    <t>Revisión y aprobación por parte del Rector del Sector de Vivienda y Asentamientos Humanos</t>
  </si>
  <si>
    <t>Ministro Rector</t>
  </si>
  <si>
    <t>Aprobación del PMR 2015 por parte de la Junta Directiva del BANHVI</t>
  </si>
  <si>
    <t>Comisión</t>
  </si>
  <si>
    <t>Gerencia General</t>
  </si>
  <si>
    <t>JUSTIFICACION DE LOS CAMBIO EFECTUADOS EN EL CRONOGRAMA</t>
  </si>
  <si>
    <t xml:space="preserve">DEL TRAMITE N°1 </t>
  </si>
  <si>
    <t>DEL TRAMITE N° 2</t>
  </si>
  <si>
    <r>
      <t xml:space="preserve">NOTA: </t>
    </r>
    <r>
      <rPr>
        <sz val="10"/>
        <rFont val="Arial"/>
        <family val="2"/>
      </rPr>
      <t>Se debe adjuntar el "</t>
    </r>
    <r>
      <rPr>
        <i/>
        <sz val="10"/>
        <color indexed="8"/>
        <rFont val="Calibri"/>
        <family val="2"/>
      </rPr>
      <t>Planificador del proyecto</t>
    </r>
    <r>
      <rPr>
        <sz val="10"/>
        <rFont val="Arial"/>
        <family val="2"/>
      </rPr>
      <t>" donde se demuestra el avance de las actividades y por ende el porcentaje de avance general de la reforma.</t>
    </r>
  </si>
  <si>
    <t xml:space="preserve">Ana Cristina Trejos  tcristina@mivah.go.cr  y Alexander Sandoval L. alesandoval@banhvi.fi.cr </t>
  </si>
  <si>
    <r>
      <t>☐</t>
    </r>
    <r>
      <rPr>
        <sz val="10"/>
        <color indexed="8"/>
        <rFont val="Calibri"/>
        <family val="2"/>
      </rPr>
      <t xml:space="preserve"> SI           </t>
    </r>
    <r>
      <rPr>
        <u/>
        <sz val="10"/>
        <color indexed="8"/>
        <rFont val="Calibri"/>
        <family val="2"/>
      </rPr>
      <t>X NO</t>
    </r>
  </si>
  <si>
    <r>
      <rPr>
        <sz val="10"/>
        <color indexed="8"/>
        <rFont val="Menlo Bold"/>
      </rPr>
      <t>☐</t>
    </r>
    <r>
      <rPr>
        <sz val="10"/>
        <color indexed="8"/>
        <rFont val="Calibri"/>
        <family val="2"/>
      </rPr>
      <t xml:space="preserve"> SI           </t>
    </r>
    <r>
      <rPr>
        <u/>
        <sz val="10"/>
        <color indexed="8"/>
        <rFont val="Calibri"/>
        <family val="2"/>
      </rPr>
      <t>X NO</t>
    </r>
  </si>
  <si>
    <r>
      <rPr>
        <sz val="10"/>
        <color indexed="8"/>
        <rFont val="Menlo Bold"/>
      </rPr>
      <t>☐</t>
    </r>
    <r>
      <rPr>
        <sz val="10"/>
        <color indexed="8"/>
        <rFont val="Calibri"/>
        <family val="2"/>
      </rPr>
      <t xml:space="preserve"> SI          </t>
    </r>
    <r>
      <rPr>
        <u/>
        <sz val="10"/>
        <color indexed="8"/>
        <rFont val="Calibri"/>
        <family val="2"/>
      </rPr>
      <t>X NO</t>
    </r>
  </si>
  <si>
    <r>
      <rPr>
        <b/>
        <u/>
        <sz val="10"/>
        <color indexed="8"/>
        <rFont val="Calibri"/>
        <family val="2"/>
      </rPr>
      <t xml:space="preserve">NOTA: </t>
    </r>
    <r>
      <rPr>
        <sz val="10"/>
        <rFont val="Arial"/>
        <family val="2"/>
      </rPr>
      <t>Se debe adjuntar el "</t>
    </r>
    <r>
      <rPr>
        <i/>
        <sz val="10"/>
        <color indexed="8"/>
        <rFont val="Calibri"/>
        <family val="2"/>
      </rPr>
      <t>Planificador del proyecto</t>
    </r>
    <r>
      <rPr>
        <sz val="10"/>
        <rFont val="Arial"/>
        <family val="2"/>
      </rPr>
      <t>" donde se demuestra el avance de las actividades y por ende el porcentaje de avance general de la reforma.</t>
    </r>
  </si>
  <si>
    <r>
      <rPr>
        <b/>
        <sz val="10"/>
        <color indexed="8"/>
        <rFont val="MS Mincho"/>
        <family val="3"/>
      </rPr>
      <t>X</t>
    </r>
    <r>
      <rPr>
        <b/>
        <sz val="10"/>
        <color indexed="8"/>
        <rFont val="Calibri"/>
        <family val="2"/>
      </rPr>
      <t xml:space="preserve"> </t>
    </r>
    <r>
      <rPr>
        <sz val="10"/>
        <color indexed="8"/>
        <rFont val="Calibri"/>
        <family val="2"/>
      </rPr>
      <t xml:space="preserve">SI          </t>
    </r>
    <r>
      <rPr>
        <sz val="10"/>
        <color indexed="8"/>
        <rFont val="MS Mincho"/>
        <family val="3"/>
      </rPr>
      <t>☐</t>
    </r>
    <r>
      <rPr>
        <sz val="10"/>
        <color indexed="8"/>
        <rFont val="Calibri"/>
        <family val="2"/>
      </rPr>
      <t xml:space="preserve"> NO</t>
    </r>
  </si>
  <si>
    <t xml:space="preserve">Despacho Ministerial </t>
  </si>
  <si>
    <t>Elaboración de borrador para modificación del artículo 3 del la Directriz 27</t>
  </si>
  <si>
    <t xml:space="preserve">Elaboración de la metodología para la revisión y análisis del formulario de información para la selección de terrenos </t>
  </si>
  <si>
    <t>Proceso participativo para socializar la propuesta con Entidades autorizadas</t>
  </si>
  <si>
    <t>Proceso participativo para socializar la propuesta con desarrolladores.</t>
  </si>
  <si>
    <t xml:space="preserve">Modificación de la propuesta a partir de los resultados obtenidos  de los procesos participativos </t>
  </si>
  <si>
    <t xml:space="preserve">Exposición de la propuesta al Ministro de Salud como jerarca firmante  y al Ministerio de la Presidencia </t>
  </si>
  <si>
    <t xml:space="preserve">Consulta pública </t>
  </si>
  <si>
    <t xml:space="preserve">Envío a Leyes y Decretos para revisión </t>
  </si>
  <si>
    <t xml:space="preserve">Firma  de la modificación </t>
  </si>
  <si>
    <t>Presidencia</t>
  </si>
  <si>
    <t xml:space="preserve">Elaboración de la metodología para la revisión y análisis de proyectos de vivienda de más de 100 unidades habitacionales o mas de una hectárea de tamaño del terreno para la selección de terrenos </t>
  </si>
  <si>
    <t xml:space="preserve">Dirección de Vivienda, Despacho Ministerial </t>
  </si>
  <si>
    <t xml:space="preserve">DIGITE 
Despacho Ministerial </t>
  </si>
  <si>
    <t>Proceso participativo para socializar la propuesta con Junta Directiva del BANHVI</t>
  </si>
  <si>
    <t>Los cambios realizados al planificador del Trámite 1. referido a la "Presentación de certificaciones  emitidas por el Registro Civil y Registro Nacional de la Propiedad, requeridos en el trámite del Bono Familiar de Vivienda ",  se originaron en razón de las siguientes  circunstancias:                                                                                                                                                                                   a. Revisión por parte del Ministro Rector de Vivienda y Asentamientos Humanos, que no estaba prevista.                                                                                                                                                                         b. Se elaboró un borrador de acuerdo a la Junta Directiva del BANHVI, con el fin de agilizar el proceso de aprobación.                                                                                                                                        c. Dicho borrador se revisó por parte de la Asesoría Jurídica del MIVAH, el Banco Hipotecario de la Vivienda y con el nuevo Gerente General del BANHI y con el nuevo oficial de simplificación de trámite del BANHVI, dado que el anterior representante ya no está en el Banco.</t>
  </si>
  <si>
    <t>Seguimiento y monitoreo: suscripción de CCC</t>
  </si>
  <si>
    <t xml:space="preserve">Evaluación de la aplicación de la propuesta </t>
  </si>
  <si>
    <t>Ana Cristina Trejos,  tcristina@mivah.go.cr                    Alexander Sandoval Loría alesandoval@banhvi.fi.cr</t>
  </si>
  <si>
    <t>Modificación en la forma de  presentación de los proyectos de vivienda a ser financiados con recursos del Fondo de Subsidios para la Vivienda, mediante el cambio del sistema actual, por un registro   de elegibilidad de proyectos habitacionales financiados al amparo del
artículo 59 de la Ley 7052 (modalidades S-001-04, S-002-04, S003-06, S-004-06 y llave en mano).</t>
  </si>
  <si>
    <t xml:space="preserve">Evaluación de la metodología  registro de elegibilidad de proyectos habitacionales </t>
  </si>
  <si>
    <t xml:space="preserve"> </t>
  </si>
  <si>
    <t xml:space="preserve">PLAN DE MEJORA REGULATORIA </t>
  </si>
  <si>
    <t xml:space="preserve">             BANCO HIPOTECARIO DE LA VIVIENDA </t>
  </si>
  <si>
    <t>AVANCE CUALITATIVO:</t>
  </si>
  <si>
    <t>Con riesgo de incumplimiento (    )</t>
  </si>
  <si>
    <t>Atraso Crítico (    )</t>
  </si>
  <si>
    <t>De acuerdo con lo programado (  X  )</t>
  </si>
  <si>
    <t>De acuerdo con lo programado (     )</t>
  </si>
  <si>
    <t>Envío PMR 2015 al MEIC</t>
  </si>
  <si>
    <t>Oficiales de Mejora Regulatoria</t>
  </si>
  <si>
    <t>Publicación en página web del MIVAH y BANHVI del PMRI 2015</t>
  </si>
  <si>
    <t>Oficina de Comunicación y Tecnología de Comunicación  e Información</t>
  </si>
  <si>
    <t>Ajuste de PMR-2015 con base a  consulta ciudadana</t>
  </si>
  <si>
    <t>5.1 Elaboración de Acuerdo y remisión a JD del BANHVI por parte de la Comisión CMRI</t>
  </si>
  <si>
    <t xml:space="preserve">5.2 Presentación  en JD y remisión a la Administración </t>
  </si>
  <si>
    <t>5.3 Aprobación en firme de la propuesta de Mejora</t>
  </si>
  <si>
    <t>Una vez publicado en La Gaceta el Acuerdo, se divulgará entre las Entidades Autorizadas del Sistema Financiero Nacional para la Vivienda para iniciar su aplicación.</t>
  </si>
  <si>
    <t>A un mes plazo se espera avanzar con las actividades programadas en el planificador.</t>
  </si>
  <si>
    <t>ACUERDO DE LA JUNTA DIRECTIVA</t>
  </si>
  <si>
    <t>Acuerdo</t>
  </si>
  <si>
    <t>Articulo</t>
  </si>
  <si>
    <t>Sesión</t>
  </si>
  <si>
    <t>Fecha de sesión</t>
  </si>
  <si>
    <t>Fecha de comunicación</t>
  </si>
  <si>
    <t>19°</t>
  </si>
  <si>
    <t>68-2015</t>
  </si>
  <si>
    <t>Unidad (es) responsable (s) de la ejecución:</t>
  </si>
  <si>
    <t xml:space="preserve">Dirección Administrativa </t>
  </si>
  <si>
    <t>Unidad (es) coadyuvante (s):</t>
  </si>
  <si>
    <t>Consecutivo</t>
  </si>
  <si>
    <t>#592-2015</t>
  </si>
  <si>
    <t xml:space="preserve"> Asunto:     Instrucción para publicar el acuerdo N°1 de la sesión 54-2015, referido a los cambios efectuados a los requisitos del Bono relacionados con documentos provenientes del Registro Civil y Registro Nacional </t>
  </si>
  <si>
    <t>ACUERDO N°27:</t>
  </si>
  <si>
    <t>Considerando:</t>
  </si>
  <si>
    <t>Instruir a la Administración, para que de inmediato proceda a publicar en el diario oficial La Gaceta, para su respectiva entrada en vigencia, el acuerdo N° 1 de la sesión N° 54-2015 del 20 de agosto de 2015.</t>
  </si>
  <si>
    <t>Acuerdo Unánime y Firme.-</t>
  </si>
  <si>
    <t>************</t>
  </si>
  <si>
    <t>David López Pacheco</t>
  </si>
  <si>
    <t>Secretario Junta Directiva</t>
  </si>
  <si>
    <t xml:space="preserve">Por lo tanto Acuerda:   </t>
  </si>
  <si>
    <r>
      <t>Primero:</t>
    </r>
    <r>
      <rPr>
        <sz val="10"/>
        <rFont val="Arial"/>
        <family val="2"/>
      </rPr>
      <t xml:space="preserve"> Que por medio del acuerdo N°1 de la sesión 54-2015 del 20 de agosto de 2015 y en el marco del Plan de Mejora Regulatoria 2015, esta Junta Directiva aprobó una propuesta de simplificación a los requisitos del Bono Familiar de Vivienda, relacionados con documentos provenientes del Registro Civil y el Registro Nacional, estableciendo su vigencia a partir de la fecha de publicación en el diario oficial La Gaceta.                                                  </t>
    </r>
    <r>
      <rPr>
        <b/>
        <sz val="10"/>
        <rFont val="Arial"/>
        <family val="2"/>
      </rPr>
      <t>Segundo</t>
    </r>
    <r>
      <rPr>
        <sz val="10"/>
        <rFont val="Arial"/>
        <family val="2"/>
      </rPr>
      <t xml:space="preserve">: Que no obstante lo anterior y acogiendo lo indicado por  la Dirección de Mejora Regulatoria y Reglamentación Técnica del Ministerio de Economía, Industria y Comercio (según oficio  DMRRT-DAR-OF-626-2015 del 01/09/2015), esta Junta Directiva resolvió someter a consulta de dicha Dirección las normas que se estaban modificando y, consecuentemente, suspender temporalmente la publicación del citado acuerdo N°1 de la sesión 54-2015                                                                                                                                                                 </t>
    </r>
    <r>
      <rPr>
        <b/>
        <sz val="10"/>
        <rFont val="Arial"/>
        <family val="2"/>
      </rPr>
      <t>Tercero:</t>
    </r>
    <r>
      <rPr>
        <sz val="10"/>
        <rFont val="Arial"/>
        <family val="2"/>
      </rPr>
      <t xml:space="preserve"> Que por medio del oficio GG-ME-0814-2015 del 07 de octubre de 2015, la Gerencia General remite a esta Junta Directiva la nota DMRRT-AR-OF-658-2015 del 30 de setiembre de 2015, por medio de la cual, la Dirección de Mejora Regulatoria y Reglamentación Técnica del Ministerio de Economía, Industria y Comercio, comunica a este Banco, en lo que ahora interesa, que no tiene objeciones sobre la modificación efectuada a la referida normativa. Y por lo anterior, la Gerencia General recomienda autorizar la publicación y la consiguiente ejecución del acuerdo N°1 de la sesión 54-2015.                                                                                                                                                                                                                 </t>
    </r>
  </si>
  <si>
    <t>10 de noviembre del 2015</t>
  </si>
  <si>
    <r>
      <t>¿CUÁL (ES</t>
    </r>
    <r>
      <rPr>
        <u/>
        <sz val="10"/>
        <color indexed="8"/>
        <rFont val="Calibri"/>
        <family val="2"/>
      </rPr>
      <t>)? Acuerdo 1 de Junta Directiva del BANHVI articulo 4 sesión 54-2015, del 20 de agosto y comunicado el 27 de agosto 2015. Acuerdo 27 de Junta Directiva del BANHVI articulo 19 sesión 68-2015, del 14 de octubre  2015, comunicado el 19 de octubre del 2015</t>
    </r>
  </si>
  <si>
    <t>A hoy el trámite se encuentra siendo estudiado por el Despacho del Ministro de Vivienda y Asentamientos Humanos, y sus asesores técnicos y legales, con el propósito de formular el planteamiento final que permita aplicar la modificación bajo el amparo de la normativa vigente.</t>
  </si>
  <si>
    <t xml:space="preserve">Se ha socializado y acordado un texto base de trabajo para la reforma con  los actores del sector vivienda (Ministerio de Vivienda, BANHVI, entidades autorizadas del Sistema Financiero Nacional para la Vivienda y cámaras del sector privado de vivienda y construcción.    </t>
  </si>
  <si>
    <r>
      <rPr>
        <b/>
        <sz val="10"/>
        <color indexed="10"/>
        <rFont val="Arial"/>
        <family val="2"/>
      </rPr>
      <t xml:space="preserve">Trámite 2: Consolidación de un registro de elegibilidad de proyectos habitacionales financiados al amparo del artículo 59 de la Ley 7052, modalidades de solicitudes: S-001-04, S-002-04, S-003-06, S-004-06 y Llave en Mano.  </t>
    </r>
    <r>
      <rPr>
        <sz val="10"/>
        <color indexed="10"/>
        <rFont val="Arial"/>
        <family val="2"/>
      </rPr>
      <t xml:space="preserve"> 
Para el trámite 2  inicialmente había sido planteado para desarrollarse como un instrumento no obligatorio a ser utilizado por parte de los desarrolladores, constructores y/o entidades autorizadas del Sistema Financiero Nacional para la Vivienda, de una manera facultativa. No obstante lo anterior  y una vez analizadas tanto las competencias legales del MIVAH como las responsabilidades en materia de selección de terrenos para vivienda de interés social señaladas por la Contraloría General de la República, se ha tomado  la decisión de que esta iniciativa se materialice como un instrumento de carácter obligatorio.
Por tanto el MIVAH implementará un instrumento objetivo para la selección de terrenos para desarrollo de proyectos de vivienda de interés social a través del cual se promueva la transparencia y la objetividad en la gestión de los fondos que administra el Estado Costarricense, cumpliendo con las metas que esta Administración se ha fijado en el Plan Nacional de Desarrollo 2015-2018. 
Para poder materializar esta herramienta, se requiere ampliar los procesos de construcción interna y externa, lo cual implica mayores discusiones con los distintos actores del Sistema Financiero Nacional para la Vivienda dirigidas a confeccionar de una regulación que respete la necesaria transición en materia de proyectos de vivienda de interés social. Todo ello, implica un replanteamiento del trámite, mismo que incluso contemplaría una nueva Consulta Pública y el llenado del formulario de Evaluación Costo-Beneficio del MEIC. 
En razón de lo expuesto anteriormente y dada la trascendencia que este proceso tiene para el Ministerio, se requiere la modificación al Plan previamente presentado, en el entendido de que se tiene proyectado que dichos procesos estén concluidos y debidamente implementados, a finales del presente año.
</t>
    </r>
  </si>
  <si>
    <r>
      <rPr>
        <b/>
        <sz val="42"/>
        <color indexed="10"/>
        <rFont val="Corbel"/>
        <family val="2"/>
      </rPr>
      <t>Planificador del proyecto</t>
    </r>
  </si>
  <si>
    <t>"Quinto Informe de avance"</t>
  </si>
  <si>
    <r>
      <rPr>
        <b/>
        <vertAlign val="superscript"/>
        <sz val="11"/>
        <color theme="1" tint="0.24994659260841701"/>
        <rFont val="Cambria"/>
        <family val="1"/>
        <scheme val="major"/>
      </rPr>
      <t>1</t>
    </r>
    <r>
      <rPr>
        <sz val="11"/>
        <color theme="1" tint="0.24994659260841701"/>
        <rFont val="Cambria"/>
        <family val="1"/>
        <scheme val="major"/>
      </rPr>
      <t>De acuerdo con el Secretario de la Junta Directiva del BANHVI, el Sr. David López, la Proveeduría del banco informa que la imprenta nacional realizará esta publicación antes de finalizar el mes de noviembre.</t>
    </r>
  </si>
  <si>
    <r>
      <t>5.4 Publicación de acuerdo aprobado en el Diario Oficial La Gaceta</t>
    </r>
    <r>
      <rPr>
        <vertAlign val="superscript"/>
        <sz val="10"/>
        <color rgb="FF404040"/>
        <rFont val="Calibri"/>
        <family val="2"/>
      </rPr>
      <t>1</t>
    </r>
    <r>
      <rPr>
        <sz val="10"/>
        <color rgb="FF404040"/>
        <rFont val="Calibri"/>
        <family val="2"/>
      </rPr>
      <t>.</t>
    </r>
  </si>
  <si>
    <t>Atraso Crítico (  X  )</t>
  </si>
  <si>
    <t>04 de diciembre, 2015</t>
  </si>
  <si>
    <t>1 . Aprobación de propuesta por parte de la Junta Directiva del BANHVI. 2.Obtención de la No Objeción de la Dirección de Mejora Regulatoria y Reglamentación Técnica del MEIC. 3. Envío a la Imprenta Nacional para su publicación en Diario Oficial La Gaceta.</t>
  </si>
  <si>
    <t>1. Iniciar la aplicación del trámite simplificado a usuarios del SFNV. 2. Carta de Compromiso Ciudadano elaborada y publicada.  3. inicio de evaluación de la aplicación del trámite simplificado.</t>
  </si>
  <si>
    <t>27 de noviembre  2015</t>
  </si>
  <si>
    <t>MINISTERIO DE VIVIENDA Y ASENTAMIENTOS HUMANOS</t>
  </si>
</sst>
</file>

<file path=xl/styles.xml><?xml version="1.0" encoding="utf-8"?>
<styleSheet xmlns="http://schemas.openxmlformats.org/spreadsheetml/2006/main">
  <numFmts count="1">
    <numFmt numFmtId="164" formatCode="0.0"/>
  </numFmts>
  <fonts count="64">
    <font>
      <sz val="10"/>
      <name val="Arial"/>
    </font>
    <font>
      <sz val="10"/>
      <name val="Arial"/>
      <family val="2"/>
    </font>
    <font>
      <b/>
      <sz val="9.5"/>
      <color indexed="23"/>
      <name val="Calibri"/>
      <family val="2"/>
    </font>
    <font>
      <b/>
      <sz val="42"/>
      <name val="Corbel"/>
      <family val="2"/>
    </font>
    <font>
      <sz val="13"/>
      <color indexed="63"/>
      <name val="Calibri"/>
      <family val="2"/>
    </font>
    <font>
      <b/>
      <sz val="13"/>
      <color indexed="10"/>
      <name val="Calibri"/>
      <family val="2"/>
    </font>
    <font>
      <sz val="10"/>
      <color indexed="8"/>
      <name val="Calibri"/>
      <family val="2"/>
    </font>
    <font>
      <b/>
      <sz val="10"/>
      <name val="Arial"/>
      <family val="2"/>
    </font>
    <font>
      <b/>
      <sz val="11"/>
      <name val="Arial"/>
      <family val="2"/>
    </font>
    <font>
      <u/>
      <sz val="10"/>
      <color indexed="8"/>
      <name val="Calibri"/>
      <family val="2"/>
    </font>
    <font>
      <i/>
      <sz val="10"/>
      <color indexed="8"/>
      <name val="Calibri"/>
      <family val="2"/>
    </font>
    <font>
      <sz val="10"/>
      <color indexed="8"/>
      <name val="Menlo Bold"/>
    </font>
    <font>
      <b/>
      <u/>
      <sz val="10"/>
      <color indexed="8"/>
      <name val="Calibri"/>
      <family val="2"/>
    </font>
    <font>
      <b/>
      <sz val="10"/>
      <color indexed="8"/>
      <name val="MS Mincho"/>
      <family val="3"/>
    </font>
    <font>
      <b/>
      <sz val="10"/>
      <color indexed="8"/>
      <name val="Calibri"/>
      <family val="2"/>
    </font>
    <font>
      <sz val="10"/>
      <color indexed="8"/>
      <name val="MS Mincho"/>
      <family val="3"/>
    </font>
    <font>
      <sz val="10"/>
      <name val="Calibri"/>
      <family val="2"/>
    </font>
    <font>
      <b/>
      <sz val="12"/>
      <name val="Arial"/>
      <family val="2"/>
    </font>
    <font>
      <sz val="10"/>
      <name val="Bookman Old Style"/>
      <family val="1"/>
    </font>
    <font>
      <sz val="11"/>
      <name val="Calibri"/>
      <family val="2"/>
    </font>
    <font>
      <b/>
      <i/>
      <sz val="11"/>
      <name val="Arial"/>
      <family val="2"/>
    </font>
    <font>
      <b/>
      <i/>
      <u/>
      <sz val="10"/>
      <name val="Arial"/>
      <family val="2"/>
    </font>
    <font>
      <sz val="10"/>
      <color indexed="10"/>
      <name val="Arial"/>
      <family val="2"/>
    </font>
    <font>
      <b/>
      <sz val="10"/>
      <color indexed="10"/>
      <name val="Arial"/>
      <family val="2"/>
    </font>
    <font>
      <b/>
      <sz val="42"/>
      <color indexed="10"/>
      <name val="Corbel"/>
      <family val="2"/>
    </font>
    <font>
      <b/>
      <sz val="13"/>
      <color theme="1" tint="0.24994659260841701"/>
      <name val="Cambria"/>
      <family val="2"/>
      <scheme val="major"/>
    </font>
    <font>
      <sz val="14"/>
      <color theme="1" tint="0.24994659260841701"/>
      <name val="Calibri"/>
      <family val="2"/>
      <scheme val="minor"/>
    </font>
    <font>
      <sz val="11"/>
      <color theme="1" tint="0.24994659260841701"/>
      <name val="Cambria"/>
      <family val="2"/>
      <scheme val="major"/>
    </font>
    <font>
      <sz val="12"/>
      <color theme="1"/>
      <name val="Calibri"/>
      <family val="2"/>
      <scheme val="minor"/>
    </font>
    <font>
      <b/>
      <sz val="13"/>
      <color theme="7"/>
      <name val="Cambria"/>
      <family val="2"/>
      <scheme val="major"/>
    </font>
    <font>
      <b/>
      <sz val="9.5"/>
      <color theme="1" tint="0.499984740745262"/>
      <name val="Calibri"/>
      <family val="2"/>
      <scheme val="minor"/>
    </font>
    <font>
      <b/>
      <sz val="11"/>
      <color theme="1" tint="0.24994659260841701"/>
      <name val="Calibri"/>
      <family val="2"/>
      <scheme val="minor"/>
    </font>
    <font>
      <b/>
      <sz val="42"/>
      <color theme="7"/>
      <name val="Cambria"/>
      <family val="2"/>
      <scheme val="major"/>
    </font>
    <font>
      <sz val="9.5"/>
      <color rgb="FF808080"/>
      <name val="Cambria"/>
      <family val="2"/>
      <scheme val="maj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2"/>
      <color theme="1" tint="0.24994659260841701"/>
      <name val="Calibri"/>
      <family val="2"/>
    </font>
    <font>
      <b/>
      <sz val="9.5"/>
      <color rgb="FF808080"/>
      <name val="Cambria"/>
      <family val="1"/>
      <scheme val="major"/>
    </font>
    <font>
      <b/>
      <sz val="12"/>
      <color theme="1"/>
      <name val="Calibri"/>
      <family val="2"/>
      <scheme val="minor"/>
    </font>
    <font>
      <b/>
      <sz val="13"/>
      <color theme="7"/>
      <name val="Calibri"/>
      <family val="2"/>
    </font>
    <font>
      <b/>
      <sz val="10"/>
      <color rgb="FF404040"/>
      <name val="Calibri"/>
      <family val="2"/>
    </font>
    <font>
      <sz val="10"/>
      <color rgb="FF404040"/>
      <name val="Calibri"/>
      <family val="2"/>
    </font>
    <font>
      <sz val="10"/>
      <color rgb="FF000000"/>
      <name val="Calibri"/>
      <family val="2"/>
    </font>
    <font>
      <b/>
      <sz val="10"/>
      <color rgb="FF000000"/>
      <name val="Calibri"/>
      <family val="2"/>
    </font>
    <font>
      <sz val="10"/>
      <color rgb="FF000000"/>
      <name val="MS Mincho"/>
      <family val="3"/>
    </font>
    <font>
      <b/>
      <sz val="10"/>
      <color theme="1"/>
      <name val="Calibri"/>
      <family val="2"/>
      <scheme val="minor"/>
    </font>
    <font>
      <sz val="10"/>
      <color theme="1"/>
      <name val="Calibri"/>
      <family val="2"/>
      <scheme val="minor"/>
    </font>
    <font>
      <u/>
      <sz val="10"/>
      <color theme="1"/>
      <name val="Calibri"/>
      <family val="2"/>
      <scheme val="minor"/>
    </font>
    <font>
      <sz val="10"/>
      <color theme="1"/>
      <name val="Calibri"/>
      <family val="2"/>
    </font>
    <font>
      <sz val="10"/>
      <color rgb="FFFF0000"/>
      <name val="Arial"/>
      <family val="2"/>
    </font>
    <font>
      <b/>
      <sz val="9.5"/>
      <name val="Calibri"/>
      <family val="2"/>
      <scheme val="minor"/>
    </font>
    <font>
      <b/>
      <sz val="10"/>
      <color rgb="FFFF0000"/>
      <name val="Arial"/>
      <family val="2"/>
    </font>
    <font>
      <b/>
      <sz val="16"/>
      <color rgb="FF000000"/>
      <name val="Calibri"/>
      <family val="2"/>
    </font>
    <font>
      <b/>
      <u/>
      <sz val="10"/>
      <color rgb="FF000000"/>
      <name val="Calibri"/>
      <family val="2"/>
    </font>
    <font>
      <sz val="10"/>
      <color rgb="FFFF0000"/>
      <name val="Calibri"/>
      <family val="2"/>
    </font>
    <font>
      <b/>
      <sz val="42"/>
      <name val="Cambria"/>
      <family val="2"/>
      <scheme val="major"/>
    </font>
    <font>
      <sz val="13"/>
      <color theme="1" tint="0.24994659260841701"/>
      <name val="Calibri"/>
      <family val="2"/>
    </font>
    <font>
      <b/>
      <sz val="42"/>
      <color rgb="FFFF0000"/>
      <name val="Cambria"/>
      <family val="2"/>
      <scheme val="major"/>
    </font>
    <font>
      <b/>
      <sz val="16"/>
      <color rgb="FFFF0000"/>
      <name val="Calibri"/>
      <family val="2"/>
      <scheme val="minor"/>
    </font>
    <font>
      <vertAlign val="superscript"/>
      <sz val="10"/>
      <color rgb="FF404040"/>
      <name val="Calibri"/>
      <family val="2"/>
    </font>
    <font>
      <sz val="11"/>
      <color theme="1" tint="0.24994659260841701"/>
      <name val="Cambria"/>
      <family val="1"/>
      <scheme val="major"/>
    </font>
    <font>
      <b/>
      <vertAlign val="superscript"/>
      <sz val="11"/>
      <color theme="1" tint="0.24994659260841701"/>
      <name val="Cambria"/>
      <family val="1"/>
      <scheme val="major"/>
    </font>
  </fonts>
  <fills count="9">
    <fill>
      <patternFill patternType="none"/>
    </fill>
    <fill>
      <patternFill patternType="gray125"/>
    </fill>
    <fill>
      <patternFill patternType="solid">
        <fgColor theme="9" tint="0.59996337778862885"/>
        <bgColor indexed="64"/>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s>
  <borders count="6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indexed="64"/>
      </right>
      <top style="thick">
        <color indexed="64"/>
      </top>
      <bottom/>
      <diagonal/>
    </border>
    <border>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thick">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top/>
      <bottom style="thin">
        <color theme="7"/>
      </bottom>
      <diagonal/>
    </border>
    <border>
      <left/>
      <right/>
      <top style="thin">
        <color theme="9" tint="-0.24994659260841701"/>
      </top>
      <bottom style="thin">
        <color theme="9" tint="-0.24994659260841701"/>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12">
    <xf numFmtId="0" fontId="0" fillId="0" borderId="0"/>
    <xf numFmtId="0" fontId="25" fillId="0" borderId="0" applyFill="0" applyBorder="0" applyProtection="0">
      <alignment horizontal="left"/>
    </xf>
    <xf numFmtId="0" fontId="26" fillId="0" borderId="0" applyNumberFormat="0" applyFill="0" applyBorder="0" applyProtection="0">
      <alignment horizontal="left" vertical="center"/>
    </xf>
    <xf numFmtId="0" fontId="1" fillId="0" borderId="0"/>
    <xf numFmtId="0" fontId="27" fillId="0" borderId="0" applyNumberFormat="0" applyFill="0" applyBorder="0" applyProtection="0">
      <alignment vertical="center"/>
    </xf>
    <xf numFmtId="0" fontId="28" fillId="0" borderId="0"/>
    <xf numFmtId="9" fontId="29" fillId="0" borderId="0" applyFill="0" applyBorder="0" applyProtection="0">
      <alignment horizontal="center" vertical="center"/>
    </xf>
    <xf numFmtId="3" fontId="30" fillId="0" borderId="56" applyFill="0" applyProtection="0">
      <alignment horizontal="center"/>
    </xf>
    <xf numFmtId="0" fontId="31" fillId="2" borderId="57" applyNumberFormat="0" applyProtection="0">
      <alignment horizontal="left" vertical="center"/>
    </xf>
    <xf numFmtId="9" fontId="1" fillId="0" borderId="0" applyFont="0" applyFill="0" applyBorder="0" applyAlignment="0" applyProtection="0"/>
    <xf numFmtId="0" fontId="30" fillId="0" borderId="0" applyFill="0" applyBorder="0" applyProtection="0">
      <alignment horizontal="center"/>
    </xf>
    <xf numFmtId="0" fontId="32" fillId="0" borderId="0" applyNumberFormat="0" applyFill="0" applyBorder="0" applyAlignment="0" applyProtection="0"/>
  </cellStyleXfs>
  <cellXfs count="194">
    <xf numFmtId="0" fontId="0" fillId="0" borderId="0" xfId="0"/>
    <xf numFmtId="0" fontId="27" fillId="0" borderId="0" xfId="4" applyProtection="1">
      <alignment vertical="center"/>
      <protection locked="0"/>
    </xf>
    <xf numFmtId="0" fontId="27" fillId="0" borderId="0" xfId="4" applyAlignment="1" applyProtection="1">
      <alignment horizontal="center"/>
      <protection locked="0"/>
    </xf>
    <xf numFmtId="0" fontId="25" fillId="0" borderId="0" xfId="1" applyProtection="1">
      <alignment horizontal="left"/>
      <protection locked="0"/>
    </xf>
    <xf numFmtId="0" fontId="33" fillId="0" borderId="0" xfId="4" applyFont="1" applyProtection="1">
      <alignment vertical="center"/>
      <protection locked="0"/>
    </xf>
    <xf numFmtId="0" fontId="34" fillId="0" borderId="0" xfId="10" applyFont="1" applyProtection="1">
      <alignment horizontal="center"/>
      <protection locked="0"/>
    </xf>
    <xf numFmtId="0" fontId="34" fillId="0" borderId="0" xfId="10" applyFont="1" applyAlignment="1" applyProtection="1">
      <alignment horizontal="center" vertical="center"/>
      <protection locked="0"/>
    </xf>
    <xf numFmtId="0" fontId="34" fillId="0" borderId="0" xfId="10" applyFont="1" applyAlignment="1" applyProtection="1">
      <alignment horizontal="center" vertical="center" wrapText="1"/>
      <protection locked="0"/>
    </xf>
    <xf numFmtId="0" fontId="35" fillId="0" borderId="0" xfId="10" applyFont="1" applyAlignment="1" applyProtection="1">
      <alignment horizontal="center" vertical="center" wrapText="1"/>
      <protection locked="0"/>
    </xf>
    <xf numFmtId="0" fontId="35" fillId="0" borderId="0" xfId="10" applyFont="1" applyAlignment="1" applyProtection="1">
      <alignment horizontal="center" vertical="center"/>
      <protection locked="0"/>
    </xf>
    <xf numFmtId="0" fontId="36" fillId="0" borderId="0" xfId="4" applyFont="1" applyAlignment="1" applyProtection="1">
      <alignment horizontal="center" vertical="center"/>
      <protection locked="0"/>
    </xf>
    <xf numFmtId="3" fontId="30" fillId="0" borderId="56" xfId="7" applyProtection="1">
      <alignment horizontal="center"/>
      <protection locked="0"/>
    </xf>
    <xf numFmtId="0" fontId="37" fillId="0" borderId="0" xfId="4" applyFont="1" applyProtection="1">
      <alignment vertical="center"/>
      <protection locked="0"/>
    </xf>
    <xf numFmtId="164" fontId="38" fillId="0" borderId="0" xfId="4" applyNumberFormat="1" applyFont="1" applyAlignment="1" applyProtection="1">
      <alignment horizontal="center"/>
      <protection locked="0"/>
    </xf>
    <xf numFmtId="0" fontId="34" fillId="0" borderId="0" xfId="10" applyFont="1" applyBorder="1" applyProtection="1">
      <alignment horizontal="center"/>
      <protection locked="0"/>
    </xf>
    <xf numFmtId="0" fontId="36" fillId="0" borderId="0" xfId="4" applyFont="1" applyBorder="1" applyAlignment="1" applyProtection="1">
      <alignment horizontal="center" vertical="center"/>
      <protection locked="0"/>
    </xf>
    <xf numFmtId="9" fontId="30" fillId="0" borderId="56" xfId="9" applyFont="1" applyBorder="1" applyAlignment="1" applyProtection="1">
      <alignment horizontal="center"/>
    </xf>
    <xf numFmtId="9" fontId="29" fillId="0" borderId="0" xfId="6" applyBorder="1" applyProtection="1">
      <alignment horizontal="center" vertical="center"/>
      <protection locked="0"/>
    </xf>
    <xf numFmtId="2" fontId="38" fillId="0" borderId="0" xfId="4" applyNumberFormat="1" applyFont="1" applyAlignment="1" applyProtection="1">
      <alignment horizontal="center"/>
      <protection locked="0"/>
    </xf>
    <xf numFmtId="0" fontId="27" fillId="0" borderId="0" xfId="4" applyBorder="1" applyAlignment="1" applyProtection="1">
      <alignment horizontal="center"/>
      <protection locked="0"/>
    </xf>
    <xf numFmtId="0" fontId="39" fillId="0" borderId="0" xfId="4" applyFont="1" applyAlignment="1" applyProtection="1">
      <alignment horizontal="center" vertical="center"/>
      <protection locked="0"/>
    </xf>
    <xf numFmtId="0" fontId="28" fillId="3" borderId="0" xfId="5" applyFill="1" applyAlignment="1">
      <alignment vertical="center"/>
    </xf>
    <xf numFmtId="0" fontId="40" fillId="3" borderId="0" xfId="5" applyFont="1" applyFill="1" applyAlignment="1">
      <alignment vertical="center"/>
    </xf>
    <xf numFmtId="0" fontId="37" fillId="0" borderId="0" xfId="4" applyFont="1" applyAlignment="1" applyProtection="1">
      <alignment vertical="center"/>
      <protection locked="0"/>
    </xf>
    <xf numFmtId="164" fontId="38" fillId="0" borderId="0" xfId="4" applyNumberFormat="1" applyFont="1" applyAlignment="1" applyProtection="1">
      <alignment horizontal="center" vertical="center"/>
    </xf>
    <xf numFmtId="9" fontId="41" fillId="0" borderId="0" xfId="6" applyFont="1" applyAlignment="1" applyProtection="1">
      <alignment horizontal="center" vertical="center"/>
      <protection locked="0"/>
    </xf>
    <xf numFmtId="2" fontId="38" fillId="0" borderId="0" xfId="4" applyNumberFormat="1" applyFont="1" applyAlignment="1" applyProtection="1">
      <alignment horizontal="center" vertical="center"/>
      <protection locked="0"/>
    </xf>
    <xf numFmtId="164" fontId="38" fillId="0" borderId="0" xfId="4" applyNumberFormat="1" applyFont="1" applyAlignment="1" applyProtection="1">
      <alignment horizontal="center" vertical="center"/>
      <protection locked="0"/>
    </xf>
    <xf numFmtId="9" fontId="29" fillId="0" borderId="0" xfId="6" applyBorder="1" applyAlignment="1" applyProtection="1">
      <alignment horizontal="center" vertical="center"/>
      <protection locked="0"/>
    </xf>
    <xf numFmtId="0" fontId="27" fillId="0" borderId="0" xfId="4" applyAlignment="1" applyProtection="1">
      <alignment vertical="center"/>
      <protection locked="0"/>
    </xf>
    <xf numFmtId="14" fontId="42" fillId="0" borderId="0" xfId="1" applyNumberFormat="1" applyFont="1" applyAlignment="1" applyProtection="1">
      <alignment horizontal="left" vertical="center"/>
      <protection locked="0"/>
    </xf>
    <xf numFmtId="0" fontId="43" fillId="0" borderId="0" xfId="1" applyFont="1" applyAlignment="1" applyProtection="1">
      <alignment horizontal="left" vertical="center" wrapText="1"/>
      <protection locked="0"/>
    </xf>
    <xf numFmtId="0" fontId="27" fillId="0" borderId="0" xfId="4" applyAlignment="1" applyProtection="1">
      <alignment vertical="center" wrapText="1"/>
      <protection locked="0"/>
    </xf>
    <xf numFmtId="0" fontId="1" fillId="0" borderId="0" xfId="0" applyFont="1"/>
    <xf numFmtId="0" fontId="7" fillId="0" borderId="0" xfId="0" applyFont="1"/>
    <xf numFmtId="0" fontId="7" fillId="0" borderId="0" xfId="0" applyFont="1" applyAlignment="1">
      <alignment horizontal="center"/>
    </xf>
    <xf numFmtId="0" fontId="44" fillId="4" borderId="1" xfId="0" applyFont="1" applyFill="1" applyBorder="1" applyAlignment="1">
      <alignment vertical="center" wrapText="1"/>
    </xf>
    <xf numFmtId="0" fontId="45" fillId="4" borderId="2" xfId="0" applyFont="1" applyFill="1" applyBorder="1" applyAlignment="1">
      <alignment wrapText="1"/>
    </xf>
    <xf numFmtId="0" fontId="45" fillId="4" borderId="2" xfId="0" applyFont="1" applyFill="1" applyBorder="1" applyAlignment="1">
      <alignment vertical="center" wrapText="1"/>
    </xf>
    <xf numFmtId="0" fontId="44" fillId="4" borderId="3" xfId="0" applyFont="1" applyFill="1" applyBorder="1" applyAlignment="1">
      <alignment vertical="top" wrapText="1"/>
    </xf>
    <xf numFmtId="0" fontId="44" fillId="4" borderId="1" xfId="0" applyFont="1" applyFill="1" applyBorder="1" applyAlignment="1">
      <alignment vertical="top" wrapText="1"/>
    </xf>
    <xf numFmtId="0" fontId="46" fillId="4" borderId="4" xfId="0" applyFont="1" applyFill="1" applyBorder="1" applyAlignment="1">
      <alignment horizontal="center" vertical="center"/>
    </xf>
    <xf numFmtId="0" fontId="47" fillId="3" borderId="5" xfId="5" applyFont="1" applyFill="1" applyBorder="1" applyAlignment="1">
      <alignment vertical="center"/>
    </xf>
    <xf numFmtId="0" fontId="47" fillId="3" borderId="6" xfId="5" applyFont="1" applyFill="1" applyBorder="1" applyAlignment="1">
      <alignment vertical="center" wrapText="1"/>
    </xf>
    <xf numFmtId="0" fontId="47" fillId="3" borderId="7" xfId="5" applyFont="1" applyFill="1" applyBorder="1" applyAlignment="1">
      <alignment vertical="center"/>
    </xf>
    <xf numFmtId="0" fontId="48" fillId="3" borderId="8" xfId="5" applyFont="1" applyFill="1" applyBorder="1" applyAlignment="1">
      <alignment vertical="center" wrapText="1"/>
    </xf>
    <xf numFmtId="0" fontId="48" fillId="3" borderId="9" xfId="5" applyFont="1" applyFill="1" applyBorder="1" applyAlignment="1">
      <alignment horizontal="center" vertical="center" wrapText="1"/>
    </xf>
    <xf numFmtId="14" fontId="49" fillId="3" borderId="10" xfId="5" applyNumberFormat="1" applyFont="1" applyFill="1" applyBorder="1" applyAlignment="1">
      <alignment horizontal="center" vertical="center"/>
    </xf>
    <xf numFmtId="0" fontId="47" fillId="3" borderId="7" xfId="5" applyFont="1" applyFill="1" applyBorder="1" applyAlignment="1">
      <alignment horizontal="left" vertical="center" wrapText="1"/>
    </xf>
    <xf numFmtId="0" fontId="50" fillId="3" borderId="6" xfId="5" applyFont="1" applyFill="1" applyBorder="1" applyAlignment="1">
      <alignment horizontal="center" vertical="center"/>
    </xf>
    <xf numFmtId="0" fontId="47" fillId="3" borderId="7" xfId="5" applyFont="1" applyFill="1" applyBorder="1" applyAlignment="1">
      <alignment vertical="center" wrapText="1"/>
    </xf>
    <xf numFmtId="0" fontId="47" fillId="3" borderId="11" xfId="5" applyFont="1" applyFill="1" applyBorder="1" applyAlignment="1">
      <alignment vertical="center"/>
    </xf>
    <xf numFmtId="0" fontId="47" fillId="3" borderId="12" xfId="5" applyFont="1" applyFill="1" applyBorder="1" applyAlignment="1">
      <alignment vertical="center" wrapText="1"/>
    </xf>
    <xf numFmtId="9" fontId="48" fillId="3" borderId="13" xfId="5" applyNumberFormat="1" applyFont="1" applyFill="1" applyBorder="1" applyAlignment="1">
      <alignment horizontal="center" vertical="center" wrapText="1"/>
    </xf>
    <xf numFmtId="0" fontId="48" fillId="3" borderId="0" xfId="5" applyFont="1" applyFill="1" applyAlignment="1">
      <alignment vertical="center"/>
    </xf>
    <xf numFmtId="0" fontId="45" fillId="4" borderId="14" xfId="0" applyFont="1" applyFill="1" applyBorder="1" applyAlignment="1">
      <alignment vertical="center"/>
    </xf>
    <xf numFmtId="0" fontId="45" fillId="4" borderId="14" xfId="0" applyFont="1" applyFill="1" applyBorder="1" applyAlignment="1">
      <alignment vertical="center" wrapText="1"/>
    </xf>
    <xf numFmtId="0" fontId="44" fillId="4" borderId="1" xfId="0" applyFont="1" applyFill="1" applyBorder="1" applyAlignment="1">
      <alignment horizontal="center" vertical="center"/>
    </xf>
    <xf numFmtId="0" fontId="45" fillId="4" borderId="2" xfId="0" applyFont="1" applyFill="1" applyBorder="1" applyAlignment="1">
      <alignment vertical="center"/>
    </xf>
    <xf numFmtId="0" fontId="45" fillId="4" borderId="4" xfId="0" applyFont="1" applyFill="1" applyBorder="1" applyAlignment="1">
      <alignment vertical="center" wrapText="1"/>
    </xf>
    <xf numFmtId="0" fontId="45" fillId="4" borderId="15" xfId="0" applyFont="1" applyFill="1" applyBorder="1" applyAlignment="1">
      <alignment vertical="center"/>
    </xf>
    <xf numFmtId="0" fontId="44" fillId="4" borderId="15" xfId="0" applyFont="1" applyFill="1" applyBorder="1" applyAlignment="1">
      <alignment vertical="center" wrapText="1"/>
    </xf>
    <xf numFmtId="0" fontId="45" fillId="4" borderId="15" xfId="0" applyFont="1" applyFill="1" applyBorder="1" applyAlignment="1">
      <alignment vertical="center" wrapText="1"/>
    </xf>
    <xf numFmtId="0" fontId="44" fillId="4" borderId="15" xfId="0" applyFont="1" applyFill="1" applyBorder="1" applyAlignment="1">
      <alignment horizontal="center" vertical="top" wrapText="1"/>
    </xf>
    <xf numFmtId="0" fontId="16" fillId="0" borderId="0" xfId="0" applyFont="1"/>
    <xf numFmtId="0" fontId="47" fillId="3" borderId="0" xfId="5" applyFont="1" applyFill="1" applyAlignment="1">
      <alignment vertical="center"/>
    </xf>
    <xf numFmtId="0" fontId="47" fillId="3" borderId="16" xfId="5" applyFont="1" applyFill="1" applyBorder="1" applyAlignment="1">
      <alignment vertical="center" wrapText="1"/>
    </xf>
    <xf numFmtId="0" fontId="47" fillId="3" borderId="17" xfId="5" applyFont="1" applyFill="1" applyBorder="1" applyAlignment="1">
      <alignment vertical="center"/>
    </xf>
    <xf numFmtId="0" fontId="47" fillId="3" borderId="18" xfId="5" applyFont="1" applyFill="1" applyBorder="1" applyAlignment="1">
      <alignment vertical="center" wrapText="1"/>
    </xf>
    <xf numFmtId="9" fontId="44" fillId="4" borderId="1" xfId="0" applyNumberFormat="1" applyFont="1" applyFill="1" applyBorder="1" applyAlignment="1">
      <alignment horizontal="center" vertical="center" wrapText="1"/>
    </xf>
    <xf numFmtId="14" fontId="44" fillId="4" borderId="3" xfId="0" applyNumberFormat="1" applyFont="1" applyFill="1" applyBorder="1" applyAlignment="1">
      <alignment horizontal="center" vertical="center"/>
    </xf>
    <xf numFmtId="0" fontId="28" fillId="3" borderId="19" xfId="5" applyFont="1" applyFill="1" applyBorder="1" applyAlignment="1">
      <alignment vertical="center" wrapText="1"/>
    </xf>
    <xf numFmtId="17" fontId="28" fillId="3" borderId="20" xfId="5" applyNumberFormat="1" applyFont="1" applyFill="1" applyBorder="1" applyAlignment="1">
      <alignment horizontal="center" vertical="center"/>
    </xf>
    <xf numFmtId="0" fontId="28" fillId="3" borderId="21" xfId="5" applyFont="1" applyFill="1" applyBorder="1" applyAlignment="1">
      <alignment vertical="top" wrapText="1"/>
    </xf>
    <xf numFmtId="0" fontId="28" fillId="3" borderId="9" xfId="5" applyFont="1" applyFill="1" applyBorder="1" applyAlignment="1">
      <alignment vertical="top" wrapText="1"/>
    </xf>
    <xf numFmtId="0" fontId="51" fillId="0" borderId="0" xfId="0" applyFont="1"/>
    <xf numFmtId="0" fontId="45" fillId="4" borderId="0" xfId="0" applyFont="1" applyFill="1" applyAlignment="1">
      <alignment horizontal="center"/>
    </xf>
    <xf numFmtId="0" fontId="8" fillId="0" borderId="0" xfId="0" applyFont="1" applyAlignment="1">
      <alignment horizontal="center"/>
    </xf>
    <xf numFmtId="0" fontId="0" fillId="0" borderId="22" xfId="0"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0" borderId="27" xfId="0" applyBorder="1"/>
    <xf numFmtId="0" fontId="0" fillId="0" borderId="28" xfId="0" applyBorder="1"/>
    <xf numFmtId="0" fontId="0" fillId="0" borderId="4" xfId="0" applyBorder="1"/>
    <xf numFmtId="0" fontId="40" fillId="3" borderId="5" xfId="5" applyFont="1" applyFill="1" applyBorder="1" applyAlignment="1">
      <alignment vertical="center"/>
    </xf>
    <xf numFmtId="0" fontId="0" fillId="5" borderId="29" xfId="0" applyFont="1" applyFill="1" applyBorder="1" applyAlignment="1">
      <alignment horizontal="justify" vertical="center" wrapText="1"/>
    </xf>
    <xf numFmtId="0" fontId="1" fillId="7" borderId="6" xfId="0" applyFont="1" applyFill="1" applyBorder="1" applyAlignment="1">
      <alignment horizontal="justify" vertical="center" wrapText="1"/>
    </xf>
    <xf numFmtId="9" fontId="52" fillId="8" borderId="56" xfId="9" applyFont="1" applyFill="1" applyBorder="1" applyAlignment="1" applyProtection="1">
      <alignment horizontal="center"/>
    </xf>
    <xf numFmtId="0" fontId="43" fillId="0" borderId="0" xfId="1" applyFont="1" applyAlignment="1" applyProtection="1">
      <alignment horizontal="left" vertical="center"/>
      <protection locked="0"/>
    </xf>
    <xf numFmtId="0" fontId="7" fillId="6" borderId="6" xfId="0" applyFont="1" applyFill="1" applyBorder="1" applyAlignment="1">
      <alignment horizontal="justify" vertical="center" wrapText="1"/>
    </xf>
    <xf numFmtId="0" fontId="53" fillId="0" borderId="0" xfId="0" applyFont="1" applyBorder="1"/>
    <xf numFmtId="0" fontId="18" fillId="0" borderId="0" xfId="0" applyFont="1"/>
    <xf numFmtId="0" fontId="7" fillId="0" borderId="30" xfId="0" applyFont="1" applyBorder="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33" xfId="0" applyFont="1" applyBorder="1" applyAlignment="1">
      <alignment horizontal="center" vertical="top" wrapText="1"/>
    </xf>
    <xf numFmtId="0" fontId="7" fillId="0" borderId="34" xfId="0" applyFont="1" applyBorder="1" applyAlignment="1">
      <alignment horizontal="center" vertical="top" wrapText="1"/>
    </xf>
    <xf numFmtId="0" fontId="8" fillId="0" borderId="34" xfId="0" applyFont="1" applyBorder="1" applyAlignment="1">
      <alignment horizontal="center" vertical="top" wrapText="1"/>
    </xf>
    <xf numFmtId="0" fontId="0" fillId="0" borderId="34" xfId="0" applyBorder="1" applyAlignment="1">
      <alignment vertical="top" wrapText="1"/>
    </xf>
    <xf numFmtId="0" fontId="19" fillId="0" borderId="0" xfId="0" applyFont="1" applyAlignment="1">
      <alignment wrapText="1"/>
    </xf>
    <xf numFmtId="0" fontId="20" fillId="0" borderId="0" xfId="0" applyFont="1" applyAlignment="1">
      <alignment horizontal="justify"/>
    </xf>
    <xf numFmtId="0" fontId="7" fillId="0" borderId="0" xfId="0" applyFont="1" applyAlignment="1">
      <alignment horizontal="justify"/>
    </xf>
    <xf numFmtId="0" fontId="1" fillId="0" borderId="0" xfId="0" applyFont="1" applyAlignment="1">
      <alignment horizontal="justify"/>
    </xf>
    <xf numFmtId="0" fontId="1" fillId="5" borderId="29" xfId="0" applyFont="1" applyFill="1" applyBorder="1" applyAlignment="1">
      <alignment horizontal="justify" vertical="center" wrapText="1"/>
    </xf>
    <xf numFmtId="0" fontId="63" fillId="0" borderId="0" xfId="1" applyFont="1" applyProtection="1">
      <alignment horizontal="left"/>
      <protection locked="0"/>
    </xf>
    <xf numFmtId="0" fontId="1" fillId="6" borderId="6" xfId="0" applyFont="1" applyFill="1" applyBorder="1" applyAlignment="1">
      <alignment horizontal="justify" vertical="center" wrapText="1"/>
    </xf>
    <xf numFmtId="17" fontId="7" fillId="0" borderId="0" xfId="0" applyNumberFormat="1" applyFont="1" applyBorder="1" applyAlignment="1">
      <alignment horizontal="center"/>
    </xf>
    <xf numFmtId="0" fontId="7" fillId="0" borderId="0" xfId="0" applyFont="1" applyBorder="1" applyAlignment="1">
      <alignment horizontal="center"/>
    </xf>
    <xf numFmtId="0" fontId="7" fillId="0" borderId="0" xfId="0" applyFont="1" applyBorder="1" applyAlignment="1">
      <alignment horizontal="left"/>
    </xf>
    <xf numFmtId="0" fontId="7" fillId="0" borderId="26" xfId="0" applyFont="1" applyBorder="1" applyAlignment="1">
      <alignment horizontal="left"/>
    </xf>
    <xf numFmtId="0" fontId="17" fillId="0" borderId="25" xfId="0" applyFont="1" applyBorder="1" applyAlignment="1">
      <alignment horizontal="center"/>
    </xf>
    <xf numFmtId="0" fontId="17" fillId="0" borderId="0" xfId="0" applyFont="1" applyBorder="1" applyAlignment="1">
      <alignment horizontal="center"/>
    </xf>
    <xf numFmtId="0" fontId="17" fillId="0" borderId="26" xfId="0" applyFont="1" applyBorder="1" applyAlignment="1">
      <alignment horizontal="center"/>
    </xf>
    <xf numFmtId="0" fontId="7" fillId="0" borderId="25" xfId="0" applyFont="1" applyBorder="1" applyAlignment="1">
      <alignment horizontal="center"/>
    </xf>
    <xf numFmtId="0" fontId="7" fillId="0" borderId="26" xfId="0" applyFont="1" applyBorder="1" applyAlignment="1">
      <alignment horizontal="center"/>
    </xf>
    <xf numFmtId="0" fontId="54" fillId="4" borderId="0" xfId="0" applyFont="1" applyFill="1" applyAlignment="1">
      <alignment horizontal="center"/>
    </xf>
    <xf numFmtId="0" fontId="45" fillId="4" borderId="35" xfId="0" applyFont="1" applyFill="1" applyBorder="1" applyAlignment="1">
      <alignment horizontal="center" vertical="center"/>
    </xf>
    <xf numFmtId="0" fontId="45" fillId="4" borderId="1" xfId="0" applyFont="1" applyFill="1" applyBorder="1" applyAlignment="1">
      <alignment horizontal="center" vertical="center"/>
    </xf>
    <xf numFmtId="0" fontId="45" fillId="4" borderId="58" xfId="0" applyFont="1" applyFill="1" applyBorder="1" applyAlignment="1">
      <alignment horizontal="center" vertical="center"/>
    </xf>
    <xf numFmtId="0" fontId="55" fillId="4" borderId="35" xfId="0" applyFont="1" applyFill="1" applyBorder="1" applyAlignment="1">
      <alignment wrapText="1"/>
    </xf>
    <xf numFmtId="0" fontId="55" fillId="4" borderId="3" xfId="0" applyFont="1" applyFill="1" applyBorder="1" applyAlignment="1">
      <alignment wrapText="1"/>
    </xf>
    <xf numFmtId="0" fontId="55" fillId="4" borderId="58" xfId="0" applyFont="1" applyFill="1" applyBorder="1" applyAlignment="1">
      <alignment wrapText="1"/>
    </xf>
    <xf numFmtId="0" fontId="44" fillId="4" borderId="35" xfId="0" applyFont="1" applyFill="1" applyBorder="1" applyAlignment="1">
      <alignment horizontal="left" vertical="top" wrapText="1"/>
    </xf>
    <xf numFmtId="0" fontId="44" fillId="4" borderId="58" xfId="0" applyFont="1" applyFill="1" applyBorder="1" applyAlignment="1">
      <alignment horizontal="left" vertical="top" wrapText="1"/>
    </xf>
    <xf numFmtId="0" fontId="44" fillId="4" borderId="59" xfId="0" applyFont="1" applyFill="1" applyBorder="1" applyAlignment="1">
      <alignment horizontal="left" vertical="top" wrapText="1"/>
    </xf>
    <xf numFmtId="0" fontId="44" fillId="4" borderId="35" xfId="0" applyFont="1" applyFill="1" applyBorder="1" applyAlignment="1">
      <alignment vertical="center"/>
    </xf>
    <xf numFmtId="0" fontId="44" fillId="4" borderId="58" xfId="0" applyFont="1" applyFill="1" applyBorder="1" applyAlignment="1">
      <alignment vertical="center"/>
    </xf>
    <xf numFmtId="0" fontId="44" fillId="4" borderId="35" xfId="0" applyFont="1" applyFill="1" applyBorder="1" applyAlignment="1">
      <alignment vertical="center" wrapText="1"/>
    </xf>
    <xf numFmtId="0" fontId="44" fillId="4" borderId="58" xfId="0" applyFont="1" applyFill="1" applyBorder="1" applyAlignment="1">
      <alignment vertical="center" wrapText="1"/>
    </xf>
    <xf numFmtId="0" fontId="45" fillId="4" borderId="3" xfId="0" applyFont="1" applyFill="1" applyBorder="1" applyAlignment="1">
      <alignment horizontal="center" vertical="center"/>
    </xf>
    <xf numFmtId="0" fontId="16" fillId="4" borderId="35" xfId="0" applyFont="1" applyFill="1" applyBorder="1" applyAlignment="1">
      <alignment wrapText="1"/>
    </xf>
    <xf numFmtId="0" fontId="56" fillId="4" borderId="3" xfId="0" applyFont="1" applyFill="1" applyBorder="1" applyAlignment="1">
      <alignment wrapText="1"/>
    </xf>
    <xf numFmtId="0" fontId="56" fillId="4" borderId="58" xfId="0" applyFont="1" applyFill="1" applyBorder="1" applyAlignment="1">
      <alignment wrapText="1"/>
    </xf>
    <xf numFmtId="0" fontId="57" fillId="0" borderId="0" xfId="11" applyFont="1" applyAlignment="1" applyProtection="1">
      <alignment horizontal="left"/>
      <protection locked="0"/>
    </xf>
    <xf numFmtId="0" fontId="58" fillId="0" borderId="36" xfId="1" applyFont="1" applyBorder="1" applyAlignment="1" applyProtection="1">
      <alignment horizontal="left" vertical="top" wrapText="1"/>
      <protection locked="0"/>
    </xf>
    <xf numFmtId="0" fontId="58" fillId="0" borderId="37" xfId="1" applyFont="1" applyBorder="1" applyAlignment="1" applyProtection="1">
      <alignment horizontal="left" vertical="top"/>
      <protection locked="0"/>
    </xf>
    <xf numFmtId="0" fontId="58" fillId="0" borderId="38" xfId="1" applyFont="1" applyBorder="1" applyAlignment="1" applyProtection="1">
      <alignment horizontal="left" vertical="top"/>
      <protection locked="0"/>
    </xf>
    <xf numFmtId="0" fontId="58" fillId="0" borderId="21" xfId="1" applyFont="1" applyBorder="1" applyAlignment="1" applyProtection="1">
      <alignment horizontal="left" vertical="top"/>
      <protection locked="0"/>
    </xf>
    <xf numFmtId="0" fontId="58" fillId="0" borderId="0" xfId="1" applyFont="1" applyBorder="1" applyAlignment="1" applyProtection="1">
      <alignment horizontal="left" vertical="top"/>
      <protection locked="0"/>
    </xf>
    <xf numFmtId="0" fontId="58" fillId="0" borderId="39" xfId="1" applyFont="1" applyBorder="1" applyAlignment="1" applyProtection="1">
      <alignment horizontal="left" vertical="top"/>
      <protection locked="0"/>
    </xf>
    <xf numFmtId="0" fontId="58" fillId="0" borderId="40" xfId="1" applyFont="1" applyBorder="1" applyAlignment="1" applyProtection="1">
      <alignment horizontal="left" vertical="top"/>
      <protection locked="0"/>
    </xf>
    <xf numFmtId="0" fontId="58" fillId="0" borderId="41" xfId="1" applyFont="1" applyBorder="1" applyAlignment="1" applyProtection="1">
      <alignment horizontal="left" vertical="top"/>
      <protection locked="0"/>
    </xf>
    <xf numFmtId="0" fontId="58" fillId="0" borderId="42" xfId="1" applyFont="1" applyBorder="1" applyAlignment="1" applyProtection="1">
      <alignment horizontal="left" vertical="top"/>
      <protection locked="0"/>
    </xf>
    <xf numFmtId="0" fontId="48" fillId="3" borderId="6" xfId="5" applyFont="1" applyFill="1" applyBorder="1" applyAlignment="1">
      <alignment horizontal="left" vertical="center"/>
    </xf>
    <xf numFmtId="0" fontId="48" fillId="3" borderId="29" xfId="5" applyFont="1" applyFill="1" applyBorder="1" applyAlignment="1">
      <alignment horizontal="left" vertical="center"/>
    </xf>
    <xf numFmtId="0" fontId="47" fillId="3" borderId="7" xfId="5" applyFont="1" applyFill="1" applyBorder="1" applyAlignment="1">
      <alignment horizontal="center" vertical="center"/>
    </xf>
    <xf numFmtId="0" fontId="47" fillId="3" borderId="6" xfId="5" applyFont="1" applyFill="1" applyBorder="1" applyAlignment="1">
      <alignment horizontal="center" vertical="center"/>
    </xf>
    <xf numFmtId="0" fontId="47" fillId="3" borderId="29" xfId="5" applyFont="1" applyFill="1" applyBorder="1" applyAlignment="1">
      <alignment horizontal="center" vertical="center"/>
    </xf>
    <xf numFmtId="0" fontId="48" fillId="3" borderId="43" xfId="5" applyFont="1" applyFill="1" applyBorder="1" applyAlignment="1">
      <alignment horizontal="left" vertical="center" wrapText="1"/>
    </xf>
    <xf numFmtId="0" fontId="48" fillId="3" borderId="44" xfId="5" applyFont="1" applyFill="1" applyBorder="1" applyAlignment="1">
      <alignment horizontal="left" vertical="center" wrapText="1"/>
    </xf>
    <xf numFmtId="0" fontId="48" fillId="3" borderId="45" xfId="5" applyFont="1" applyFill="1" applyBorder="1" applyAlignment="1">
      <alignment horizontal="left" vertical="center" wrapText="1"/>
    </xf>
    <xf numFmtId="0" fontId="47" fillId="3" borderId="35" xfId="5" applyFont="1" applyFill="1" applyBorder="1" applyAlignment="1">
      <alignment horizontal="left" vertical="center" wrapText="1"/>
    </xf>
    <xf numFmtId="0" fontId="47" fillId="3" borderId="3" xfId="5" applyFont="1" applyFill="1" applyBorder="1" applyAlignment="1">
      <alignment horizontal="left" vertical="center" wrapText="1"/>
    </xf>
    <xf numFmtId="0" fontId="47" fillId="3" borderId="1" xfId="5" applyFont="1" applyFill="1" applyBorder="1" applyAlignment="1">
      <alignment horizontal="left" vertical="center" wrapText="1"/>
    </xf>
    <xf numFmtId="0" fontId="60" fillId="3" borderId="0" xfId="5" applyFont="1" applyFill="1" applyAlignment="1">
      <alignment horizontal="center" vertical="center"/>
    </xf>
    <xf numFmtId="0" fontId="60" fillId="3" borderId="28" xfId="5" applyFont="1" applyFill="1" applyBorder="1" applyAlignment="1">
      <alignment horizontal="center" vertical="center"/>
    </xf>
    <xf numFmtId="0" fontId="47" fillId="3" borderId="17" xfId="5" applyFont="1" applyFill="1" applyBorder="1" applyAlignment="1">
      <alignment horizontal="center" vertical="center"/>
    </xf>
    <xf numFmtId="0" fontId="47" fillId="3" borderId="18" xfId="5" applyFont="1" applyFill="1" applyBorder="1" applyAlignment="1">
      <alignment horizontal="center" vertical="center"/>
    </xf>
    <xf numFmtId="0" fontId="47" fillId="3" borderId="20" xfId="5" applyFont="1" applyFill="1" applyBorder="1" applyAlignment="1">
      <alignment horizontal="center" vertical="center"/>
    </xf>
    <xf numFmtId="0" fontId="28" fillId="3" borderId="46" xfId="5" applyFont="1" applyFill="1" applyBorder="1" applyAlignment="1">
      <alignment horizontal="left" vertical="center" wrapText="1"/>
    </xf>
    <xf numFmtId="0" fontId="40" fillId="3" borderId="42" xfId="5" applyFont="1" applyFill="1" applyBorder="1" applyAlignment="1">
      <alignment horizontal="left" vertical="center" wrapText="1"/>
    </xf>
    <xf numFmtId="0" fontId="28" fillId="3" borderId="40" xfId="5" applyFont="1" applyFill="1" applyBorder="1" applyAlignment="1">
      <alignment horizontal="left" vertical="center" wrapText="1"/>
    </xf>
    <xf numFmtId="0" fontId="28" fillId="3" borderId="47" xfId="5" applyFont="1" applyFill="1" applyBorder="1" applyAlignment="1">
      <alignment horizontal="left" vertical="center" wrapText="1"/>
    </xf>
    <xf numFmtId="0" fontId="59" fillId="0" borderId="0" xfId="11" applyFont="1" applyAlignment="1" applyProtection="1">
      <alignment horizontal="left"/>
      <protection locked="0"/>
    </xf>
    <xf numFmtId="0" fontId="8" fillId="0" borderId="0" xfId="0" applyFont="1" applyAlignment="1">
      <alignment horizontal="center"/>
    </xf>
    <xf numFmtId="0" fontId="51" fillId="0" borderId="35" xfId="0" applyFont="1" applyBorder="1" applyAlignment="1">
      <alignment horizontal="left" vertical="center" wrapText="1"/>
    </xf>
    <xf numFmtId="0" fontId="51" fillId="0" borderId="3" xfId="0" applyFont="1" applyBorder="1" applyAlignment="1">
      <alignment horizontal="left" vertical="center" wrapText="1"/>
    </xf>
    <xf numFmtId="0" fontId="51" fillId="0" borderId="1" xfId="0" applyFont="1" applyBorder="1" applyAlignment="1">
      <alignment horizontal="left" vertical="center" wrapText="1"/>
    </xf>
    <xf numFmtId="0" fontId="1" fillId="0" borderId="35"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7" fillId="0" borderId="0" xfId="0" applyFont="1" applyAlignment="1">
      <alignment horizontal="center"/>
    </xf>
    <xf numFmtId="0" fontId="1" fillId="0" borderId="0" xfId="0" applyFont="1" applyAlignment="1">
      <alignment horizontal="left" vertical="top" wrapText="1"/>
    </xf>
    <xf numFmtId="0" fontId="21" fillId="0" borderId="0" xfId="0" applyFont="1" applyAlignment="1">
      <alignment horizontal="center"/>
    </xf>
    <xf numFmtId="0" fontId="7" fillId="0" borderId="48" xfId="0" applyFont="1" applyBorder="1" applyAlignment="1">
      <alignment vertical="top" wrapText="1"/>
    </xf>
    <xf numFmtId="0" fontId="7" fillId="0" borderId="49" xfId="0" applyFont="1" applyBorder="1" applyAlignment="1">
      <alignment vertical="top" wrapText="1"/>
    </xf>
    <xf numFmtId="0" fontId="7" fillId="0" borderId="33" xfId="0" applyFont="1" applyBorder="1" applyAlignment="1">
      <alignment vertical="top" wrapText="1"/>
    </xf>
    <xf numFmtId="0" fontId="7" fillId="0" borderId="50" xfId="0" applyFont="1" applyBorder="1" applyAlignment="1">
      <alignment vertical="top" wrapText="1"/>
    </xf>
    <xf numFmtId="0" fontId="7" fillId="0" borderId="31" xfId="0" applyFont="1" applyBorder="1" applyAlignment="1">
      <alignment vertical="top" wrapText="1"/>
    </xf>
    <xf numFmtId="0" fontId="7" fillId="0" borderId="51" xfId="0" applyFont="1" applyBorder="1" applyAlignment="1">
      <alignment vertical="top" wrapText="1"/>
    </xf>
    <xf numFmtId="0" fontId="7" fillId="0" borderId="34" xfId="0" applyFont="1" applyBorder="1" applyAlignment="1">
      <alignment vertical="top" wrapText="1"/>
    </xf>
    <xf numFmtId="0" fontId="7" fillId="0" borderId="52" xfId="0" applyFont="1" applyBorder="1" applyAlignment="1">
      <alignment horizontal="justify" vertical="top" wrapText="1"/>
    </xf>
    <xf numFmtId="0" fontId="7" fillId="0" borderId="53" xfId="0" applyFont="1" applyBorder="1" applyAlignment="1">
      <alignment horizontal="justify" vertical="top" wrapText="1"/>
    </xf>
    <xf numFmtId="0" fontId="7" fillId="0" borderId="54" xfId="0" applyFont="1" applyBorder="1" applyAlignment="1">
      <alignment horizontal="justify" vertical="top" wrapText="1"/>
    </xf>
    <xf numFmtId="0" fontId="7" fillId="0" borderId="0" xfId="0" applyFont="1" applyAlignment="1">
      <alignment horizontal="left" vertical="top" wrapText="1"/>
    </xf>
    <xf numFmtId="0" fontId="7" fillId="0" borderId="50" xfId="0" applyFont="1" applyBorder="1" applyAlignment="1">
      <alignment horizontal="center" vertical="top" wrapText="1"/>
    </xf>
    <xf numFmtId="0" fontId="7" fillId="0" borderId="31" xfId="0" applyFont="1" applyBorder="1" applyAlignment="1">
      <alignment horizontal="center" vertical="top" wrapText="1"/>
    </xf>
    <xf numFmtId="14" fontId="7" fillId="0" borderId="48" xfId="0" applyNumberFormat="1" applyFont="1" applyBorder="1" applyAlignment="1">
      <alignment horizontal="center" vertical="top" wrapText="1"/>
    </xf>
    <xf numFmtId="14" fontId="7" fillId="0" borderId="33" xfId="0" applyNumberFormat="1" applyFont="1" applyBorder="1" applyAlignment="1">
      <alignment horizontal="center" vertical="top" wrapText="1"/>
    </xf>
    <xf numFmtId="0" fontId="7" fillId="0" borderId="55" xfId="0" applyFont="1" applyBorder="1" applyAlignment="1">
      <alignment vertical="top" wrapText="1"/>
    </xf>
    <xf numFmtId="0" fontId="7" fillId="0" borderId="0" xfId="0" applyFont="1" applyBorder="1" applyAlignment="1">
      <alignment vertical="top" wrapText="1"/>
    </xf>
  </cellXfs>
  <cellStyles count="12">
    <cellStyle name="Activity" xfId="1"/>
    <cellStyle name="Label" xfId="2"/>
    <cellStyle name="Normal" xfId="0" builtinId="0"/>
    <cellStyle name="Normal 2" xfId="3"/>
    <cellStyle name="Normal 3" xfId="4"/>
    <cellStyle name="Normal 4" xfId="5"/>
    <cellStyle name="Percent Complete" xfId="6"/>
    <cellStyle name="Period Headers" xfId="7"/>
    <cellStyle name="Period Highlight Control" xfId="8"/>
    <cellStyle name="Porcentaje 2" xfId="9"/>
    <cellStyle name="Project Headers" xfId="10"/>
    <cellStyle name="Título 1 2" xfId="11"/>
  </cellStyles>
  <dxfs count="7">
    <dxf>
      <font>
        <color rgb="FF9C0006"/>
      </font>
      <fill>
        <patternFill>
          <bgColor rgb="FFFFC7CE"/>
        </patternFill>
      </fill>
    </dxf>
    <dxf>
      <font>
        <color theme="9"/>
      </font>
      <fill>
        <patternFill>
          <bgColor rgb="FFFFFF00"/>
        </patternFill>
      </fill>
    </dxf>
    <dxf>
      <font>
        <color theme="3"/>
      </font>
      <fill>
        <patternFill>
          <bgColor rgb="FF00B050"/>
        </patternFill>
      </fill>
    </dxf>
    <dxf>
      <border>
        <top style="thin">
          <color theme="7"/>
        </top>
      </border>
    </dxf>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s-CR"/>
  <c:chart>
    <c:plotArea>
      <c:layout/>
      <c:barChart>
        <c:barDir val="bar"/>
        <c:grouping val="stacked"/>
        <c:ser>
          <c:idx val="0"/>
          <c:order val="0"/>
          <c:tx>
            <c:strRef>
              <c:f>'[1]Tramite 2'!$D$7</c:f>
              <c:strCache>
                <c:ptCount val="1"/>
                <c:pt idx="0">
                  <c:v>Fecha de inicio</c:v>
                </c:pt>
              </c:strCache>
            </c:strRef>
          </c:tx>
          <c:spPr>
            <a:noFill/>
          </c:spPr>
          <c:val>
            <c:numRef>
              <c:f>'[1]Tramite 2'!$D$9:$D$23</c:f>
              <c:numCache>
                <c:formatCode>General</c:formatCode>
                <c:ptCount val="15"/>
                <c:pt idx="0">
                  <c:v>41913</c:v>
                </c:pt>
                <c:pt idx="1">
                  <c:v>41944</c:v>
                </c:pt>
                <c:pt idx="2">
                  <c:v>41974</c:v>
                </c:pt>
                <c:pt idx="3">
                  <c:v>42058</c:v>
                </c:pt>
                <c:pt idx="4">
                  <c:v>42171</c:v>
                </c:pt>
                <c:pt idx="5">
                  <c:v>42064</c:v>
                </c:pt>
                <c:pt idx="6">
                  <c:v>42184</c:v>
                </c:pt>
                <c:pt idx="7">
                  <c:v>42240</c:v>
                </c:pt>
                <c:pt idx="8">
                  <c:v>42254</c:v>
                </c:pt>
                <c:pt idx="9">
                  <c:v>42268</c:v>
                </c:pt>
                <c:pt idx="10">
                  <c:v>42275</c:v>
                </c:pt>
                <c:pt idx="11">
                  <c:v>42289</c:v>
                </c:pt>
                <c:pt idx="12">
                  <c:v>42296</c:v>
                </c:pt>
                <c:pt idx="13">
                  <c:v>42310</c:v>
                </c:pt>
                <c:pt idx="14">
                  <c:v>42324</c:v>
                </c:pt>
              </c:numCache>
            </c:numRef>
          </c:val>
        </c:ser>
        <c:ser>
          <c:idx val="1"/>
          <c:order val="1"/>
          <c:tx>
            <c:strRef>
              <c:f>'[1]Tramite 2'!$F$7</c:f>
              <c:strCache>
                <c:ptCount val="1"/>
                <c:pt idx="0">
                  <c:v>DURACIÓN</c:v>
                </c:pt>
              </c:strCache>
            </c:strRef>
          </c:tx>
          <c:val>
            <c:numRef>
              <c:f>'[1]Tramite 2'!$F$9:$F$23</c:f>
              <c:numCache>
                <c:formatCode>General</c:formatCode>
                <c:ptCount val="15"/>
                <c:pt idx="0">
                  <c:v>31</c:v>
                </c:pt>
                <c:pt idx="1">
                  <c:v>29</c:v>
                </c:pt>
                <c:pt idx="2">
                  <c:v>9</c:v>
                </c:pt>
                <c:pt idx="3">
                  <c:v>95</c:v>
                </c:pt>
                <c:pt idx="4">
                  <c:v>17</c:v>
                </c:pt>
                <c:pt idx="5">
                  <c:v>75</c:v>
                </c:pt>
                <c:pt idx="6">
                  <c:v>46</c:v>
                </c:pt>
                <c:pt idx="7">
                  <c:v>4</c:v>
                </c:pt>
                <c:pt idx="8">
                  <c:v>4</c:v>
                </c:pt>
                <c:pt idx="9">
                  <c:v>4</c:v>
                </c:pt>
                <c:pt idx="10">
                  <c:v>11</c:v>
                </c:pt>
                <c:pt idx="11">
                  <c:v>4</c:v>
                </c:pt>
                <c:pt idx="12">
                  <c:v>11</c:v>
                </c:pt>
                <c:pt idx="13">
                  <c:v>11</c:v>
                </c:pt>
                <c:pt idx="14">
                  <c:v>11</c:v>
                </c:pt>
              </c:numCache>
            </c:numRef>
          </c:val>
        </c:ser>
        <c:gapWidth val="51"/>
        <c:overlap val="100"/>
        <c:axId val="64849792"/>
        <c:axId val="64851328"/>
      </c:barChart>
      <c:catAx>
        <c:axId val="64849792"/>
        <c:scaling>
          <c:orientation val="maxMin"/>
        </c:scaling>
        <c:axPos val="l"/>
        <c:numFmt formatCode="General" sourceLinked="1"/>
        <c:tickLblPos val="nextTo"/>
        <c:crossAx val="64851328"/>
        <c:crosses val="autoZero"/>
        <c:auto val="1"/>
        <c:lblAlgn val="ctr"/>
        <c:lblOffset val="100"/>
      </c:catAx>
      <c:valAx>
        <c:axId val="64851328"/>
        <c:scaling>
          <c:orientation val="minMax"/>
          <c:min val="41498"/>
        </c:scaling>
        <c:axPos val="t"/>
        <c:majorGridlines/>
        <c:numFmt formatCode="dd/mm" sourceLinked="0"/>
        <c:tickLblPos val="nextTo"/>
        <c:crossAx val="64849792"/>
        <c:crosses val="autoZero"/>
        <c:crossBetween val="between"/>
        <c:majorUnit val="5"/>
      </c:valAx>
    </c:plotArea>
    <c:plotVisOnly val="1"/>
    <c:dispBlanksAs val="gap"/>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CR"/>
  <c:chart>
    <c:plotArea>
      <c:layout/>
      <c:barChart>
        <c:barDir val="bar"/>
        <c:grouping val="stacked"/>
        <c:ser>
          <c:idx val="0"/>
          <c:order val="0"/>
          <c:tx>
            <c:strRef>
              <c:f>'Trámite 2'!$D$7</c:f>
              <c:strCache>
                <c:ptCount val="1"/>
                <c:pt idx="0">
                  <c:v>Fecha de inicio</c:v>
                </c:pt>
              </c:strCache>
            </c:strRef>
          </c:tx>
          <c:spPr>
            <a:noFill/>
          </c:spPr>
          <c:val>
            <c:numRef>
              <c:f>'Trámite 2'!$D$9:$D$20</c:f>
              <c:numCache>
                <c:formatCode>dd/mm/yyyy</c:formatCode>
                <c:ptCount val="12"/>
                <c:pt idx="0">
                  <c:v>42058</c:v>
                </c:pt>
                <c:pt idx="1">
                  <c:v>42171</c:v>
                </c:pt>
                <c:pt idx="2">
                  <c:v>42064</c:v>
                </c:pt>
                <c:pt idx="3">
                  <c:v>42184</c:v>
                </c:pt>
                <c:pt idx="4">
                  <c:v>42240</c:v>
                </c:pt>
                <c:pt idx="5">
                  <c:v>42254</c:v>
                </c:pt>
                <c:pt idx="6">
                  <c:v>42268</c:v>
                </c:pt>
                <c:pt idx="7">
                  <c:v>42275</c:v>
                </c:pt>
                <c:pt idx="8">
                  <c:v>42289</c:v>
                </c:pt>
                <c:pt idx="9">
                  <c:v>42296</c:v>
                </c:pt>
                <c:pt idx="10">
                  <c:v>42310</c:v>
                </c:pt>
                <c:pt idx="11">
                  <c:v>42324</c:v>
                </c:pt>
              </c:numCache>
            </c:numRef>
          </c:val>
        </c:ser>
        <c:ser>
          <c:idx val="1"/>
          <c:order val="1"/>
          <c:tx>
            <c:strRef>
              <c:f>'Trámite 2'!$F$7</c:f>
              <c:strCache>
                <c:ptCount val="1"/>
                <c:pt idx="0">
                  <c:v>DURACIÓN</c:v>
                </c:pt>
              </c:strCache>
            </c:strRef>
          </c:tx>
          <c:val>
            <c:numRef>
              <c:f>'Trámite 2'!$F$9:$F$20</c:f>
              <c:numCache>
                <c:formatCode>0.0</c:formatCode>
                <c:ptCount val="12"/>
                <c:pt idx="0">
                  <c:v>95</c:v>
                </c:pt>
                <c:pt idx="1">
                  <c:v>17</c:v>
                </c:pt>
                <c:pt idx="2">
                  <c:v>75</c:v>
                </c:pt>
                <c:pt idx="3">
                  <c:v>46</c:v>
                </c:pt>
                <c:pt idx="4">
                  <c:v>4</c:v>
                </c:pt>
                <c:pt idx="5">
                  <c:v>4</c:v>
                </c:pt>
                <c:pt idx="6">
                  <c:v>4</c:v>
                </c:pt>
                <c:pt idx="7">
                  <c:v>11</c:v>
                </c:pt>
                <c:pt idx="8">
                  <c:v>4</c:v>
                </c:pt>
                <c:pt idx="9">
                  <c:v>11</c:v>
                </c:pt>
                <c:pt idx="10">
                  <c:v>11</c:v>
                </c:pt>
                <c:pt idx="11">
                  <c:v>11</c:v>
                </c:pt>
              </c:numCache>
            </c:numRef>
          </c:val>
        </c:ser>
        <c:gapWidth val="51"/>
        <c:overlap val="100"/>
        <c:axId val="64508672"/>
        <c:axId val="64510208"/>
      </c:barChart>
      <c:catAx>
        <c:axId val="64508672"/>
        <c:scaling>
          <c:orientation val="maxMin"/>
        </c:scaling>
        <c:axPos val="l"/>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4510208"/>
        <c:crosses val="autoZero"/>
        <c:auto val="1"/>
        <c:lblAlgn val="ctr"/>
        <c:lblOffset val="100"/>
      </c:catAx>
      <c:valAx>
        <c:axId val="64510208"/>
        <c:scaling>
          <c:orientation val="minMax"/>
          <c:min val="41498"/>
        </c:scaling>
        <c:axPos val="t"/>
        <c:majorGridlines/>
        <c:numFmt formatCode="dd/mm" sourceLinked="0"/>
        <c:tickLblPos val="nextTo"/>
        <c:txPr>
          <a:bodyPr rot="0" vert="horz"/>
          <a:lstStyle/>
          <a:p>
            <a:pPr>
              <a:defRPr sz="1000" b="0" i="0" u="none" strike="noStrike" baseline="0">
                <a:solidFill>
                  <a:srgbClr val="000000"/>
                </a:solidFill>
                <a:latin typeface="Calibri"/>
                <a:ea typeface="Calibri"/>
                <a:cs typeface="Calibri"/>
              </a:defRPr>
            </a:pPr>
            <a:endParaRPr lang="es-CR"/>
          </a:p>
        </c:txPr>
        <c:crossAx val="64508672"/>
        <c:crosses val="autoZero"/>
        <c:crossBetween val="between"/>
        <c:majorUnit val="5"/>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es-C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742950</xdr:colOff>
      <xdr:row>2</xdr:row>
      <xdr:rowOff>152400</xdr:rowOff>
    </xdr:from>
    <xdr:to>
      <xdr:col>4</xdr:col>
      <xdr:colOff>381000</xdr:colOff>
      <xdr:row>8</xdr:row>
      <xdr:rowOff>142875</xdr:rowOff>
    </xdr:to>
    <xdr:pic>
      <xdr:nvPicPr>
        <xdr:cNvPr id="2105" name="0 Imagen" descr="LOGO_DOBLE.jpg"/>
        <xdr:cNvPicPr>
          <a:picLocks noChangeAspect="1" noChangeArrowheads="1"/>
        </xdr:cNvPicPr>
      </xdr:nvPicPr>
      <xdr:blipFill>
        <a:blip xmlns:r="http://schemas.openxmlformats.org/officeDocument/2006/relationships" r:embed="rId1" cstate="print"/>
        <a:srcRect/>
        <a:stretch>
          <a:fillRect/>
        </a:stretch>
      </xdr:blipFill>
      <xdr:spPr bwMode="auto">
        <a:xfrm>
          <a:off x="1504950" y="485775"/>
          <a:ext cx="1924050" cy="962025"/>
        </a:xfrm>
        <a:prstGeom prst="rect">
          <a:avLst/>
        </a:prstGeom>
        <a:noFill/>
        <a:ln w="9525">
          <a:noFill/>
          <a:miter lim="800000"/>
          <a:headEnd/>
          <a:tailEnd/>
        </a:ln>
      </xdr:spPr>
    </xdr:pic>
    <xdr:clientData/>
  </xdr:twoCellAnchor>
  <xdr:twoCellAnchor editAs="oneCell">
    <xdr:from>
      <xdr:col>4</xdr:col>
      <xdr:colOff>647700</xdr:colOff>
      <xdr:row>3</xdr:row>
      <xdr:rowOff>9525</xdr:rowOff>
    </xdr:from>
    <xdr:to>
      <xdr:col>6</xdr:col>
      <xdr:colOff>742950</xdr:colOff>
      <xdr:row>8</xdr:row>
      <xdr:rowOff>28575</xdr:rowOff>
    </xdr:to>
    <xdr:pic>
      <xdr:nvPicPr>
        <xdr:cNvPr id="2106" name="2 Imagen" descr="BANHVI.jpg"/>
        <xdr:cNvPicPr>
          <a:picLocks noChangeAspect="1"/>
        </xdr:cNvPicPr>
      </xdr:nvPicPr>
      <xdr:blipFill>
        <a:blip xmlns:r="http://schemas.openxmlformats.org/officeDocument/2006/relationships" r:embed="rId2" cstate="print"/>
        <a:srcRect/>
        <a:stretch>
          <a:fillRect/>
        </a:stretch>
      </xdr:blipFill>
      <xdr:spPr bwMode="auto">
        <a:xfrm>
          <a:off x="3695700" y="504825"/>
          <a:ext cx="1619250" cy="8286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200025</xdr:colOff>
      <xdr:row>6</xdr:row>
      <xdr:rowOff>238125</xdr:rowOff>
    </xdr:from>
    <xdr:to>
      <xdr:col>28</xdr:col>
      <xdr:colOff>57150</xdr:colOff>
      <xdr:row>19</xdr:row>
      <xdr:rowOff>0</xdr:rowOff>
    </xdr:to>
    <xdr:graphicFrame macro="">
      <xdr:nvGraphicFramePr>
        <xdr:cNvPr id="53267"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200025</xdr:colOff>
      <xdr:row>6</xdr:row>
      <xdr:rowOff>238125</xdr:rowOff>
    </xdr:from>
    <xdr:to>
      <xdr:col>28</xdr:col>
      <xdr:colOff>57150</xdr:colOff>
      <xdr:row>20</xdr:row>
      <xdr:rowOff>66675</xdr:rowOff>
    </xdr:to>
    <xdr:graphicFrame macro="">
      <xdr:nvGraphicFramePr>
        <xdr:cNvPr id="413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152400</xdr:colOff>
      <xdr:row>2</xdr:row>
      <xdr:rowOff>47625</xdr:rowOff>
    </xdr:from>
    <xdr:to>
      <xdr:col>10</xdr:col>
      <xdr:colOff>752475</xdr:colOff>
      <xdr:row>74</xdr:row>
      <xdr:rowOff>9525</xdr:rowOff>
    </xdr:to>
    <xdr:pic>
      <xdr:nvPicPr>
        <xdr:cNvPr id="622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52450" y="371475"/>
          <a:ext cx="7458075" cy="11620500"/>
        </a:xfrm>
        <a:prstGeom prst="rect">
          <a:avLst/>
        </a:prstGeom>
        <a:noFill/>
        <a:ln w="9525">
          <a:noFill/>
          <a:miter lim="800000"/>
          <a:headEnd/>
          <a:tailEnd/>
        </a:ln>
      </xdr:spPr>
    </xdr:pic>
    <xdr:clientData/>
  </xdr:twoCellAnchor>
  <xdr:twoCellAnchor editAs="oneCell">
    <xdr:from>
      <xdr:col>1</xdr:col>
      <xdr:colOff>28575</xdr:colOff>
      <xdr:row>75</xdr:row>
      <xdr:rowOff>161925</xdr:rowOff>
    </xdr:from>
    <xdr:to>
      <xdr:col>10</xdr:col>
      <xdr:colOff>781050</xdr:colOff>
      <xdr:row>148</xdr:row>
      <xdr:rowOff>161925</xdr:rowOff>
    </xdr:to>
    <xdr:pic>
      <xdr:nvPicPr>
        <xdr:cNvPr id="622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28625" y="12306300"/>
          <a:ext cx="7591425" cy="118205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752475</xdr:colOff>
      <xdr:row>45</xdr:row>
      <xdr:rowOff>95250</xdr:rowOff>
    </xdr:to>
    <xdr:pic>
      <xdr:nvPicPr>
        <xdr:cNvPr id="3796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61925"/>
          <a:ext cx="6086475" cy="7219950"/>
        </a:xfrm>
        <a:prstGeom prst="rect">
          <a:avLst/>
        </a:prstGeom>
        <a:noFill/>
        <a:ln w="9525">
          <a:noFill/>
          <a:miter lim="800000"/>
          <a:headEnd/>
          <a:tailEnd/>
        </a:ln>
      </xdr:spPr>
    </xdr:pic>
    <xdr:clientData/>
  </xdr:twoCellAnchor>
  <xdr:twoCellAnchor editAs="oneCell">
    <xdr:from>
      <xdr:col>0</xdr:col>
      <xdr:colOff>0</xdr:colOff>
      <xdr:row>45</xdr:row>
      <xdr:rowOff>0</xdr:rowOff>
    </xdr:from>
    <xdr:to>
      <xdr:col>7</xdr:col>
      <xdr:colOff>647700</xdr:colOff>
      <xdr:row>85</xdr:row>
      <xdr:rowOff>85725</xdr:rowOff>
    </xdr:to>
    <xdr:pic>
      <xdr:nvPicPr>
        <xdr:cNvPr id="3796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286625"/>
          <a:ext cx="5981700" cy="6562725"/>
        </a:xfrm>
        <a:prstGeom prst="rect">
          <a:avLst/>
        </a:prstGeom>
        <a:noFill/>
        <a:ln w="9525">
          <a:noFill/>
          <a:miter lim="800000"/>
          <a:headEnd/>
          <a:tailEnd/>
        </a:ln>
      </xdr:spPr>
    </xdr:pic>
    <xdr:clientData/>
  </xdr:twoCellAnchor>
  <xdr:twoCellAnchor editAs="oneCell">
    <xdr:from>
      <xdr:col>0</xdr:col>
      <xdr:colOff>0</xdr:colOff>
      <xdr:row>86</xdr:row>
      <xdr:rowOff>0</xdr:rowOff>
    </xdr:from>
    <xdr:to>
      <xdr:col>7</xdr:col>
      <xdr:colOff>647700</xdr:colOff>
      <xdr:row>129</xdr:row>
      <xdr:rowOff>0</xdr:rowOff>
    </xdr:to>
    <xdr:pic>
      <xdr:nvPicPr>
        <xdr:cNvPr id="3796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13925550"/>
          <a:ext cx="5981700" cy="6962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211950</xdr:colOff>
      <xdr:row>0</xdr:row>
      <xdr:rowOff>123825</xdr:rowOff>
    </xdr:from>
    <xdr:to>
      <xdr:col>10</xdr:col>
      <xdr:colOff>450075</xdr:colOff>
      <xdr:row>63</xdr:row>
      <xdr:rowOff>1878</xdr:rowOff>
    </xdr:to>
    <xdr:pic>
      <xdr:nvPicPr>
        <xdr:cNvPr id="2" name="1 Imagen" descr="MIVAH 1.png"/>
        <xdr:cNvPicPr>
          <a:picLocks noChangeAspect="1"/>
        </xdr:cNvPicPr>
      </xdr:nvPicPr>
      <xdr:blipFill>
        <a:blip xmlns:r="http://schemas.openxmlformats.org/officeDocument/2006/relationships" r:embed="rId1" cstate="print"/>
        <a:stretch>
          <a:fillRect/>
        </a:stretch>
      </xdr:blipFill>
      <xdr:spPr>
        <a:xfrm>
          <a:off x="211950" y="123825"/>
          <a:ext cx="7858125" cy="10079328"/>
        </a:xfrm>
        <a:prstGeom prst="rect">
          <a:avLst/>
        </a:prstGeom>
      </xdr:spPr>
    </xdr:pic>
    <xdr:clientData/>
  </xdr:twoCellAnchor>
  <xdr:twoCellAnchor editAs="oneCell">
    <xdr:from>
      <xdr:col>0</xdr:col>
      <xdr:colOff>142875</xdr:colOff>
      <xdr:row>63</xdr:row>
      <xdr:rowOff>159525</xdr:rowOff>
    </xdr:from>
    <xdr:to>
      <xdr:col>10</xdr:col>
      <xdr:colOff>477361</xdr:colOff>
      <xdr:row>124</xdr:row>
      <xdr:rowOff>37062</xdr:rowOff>
    </xdr:to>
    <xdr:pic>
      <xdr:nvPicPr>
        <xdr:cNvPr id="3" name="2 Imagen" descr="MIVAH 2.png"/>
        <xdr:cNvPicPr>
          <a:picLocks noChangeAspect="1"/>
        </xdr:cNvPicPr>
      </xdr:nvPicPr>
      <xdr:blipFill>
        <a:blip xmlns:r="http://schemas.openxmlformats.org/officeDocument/2006/relationships" r:embed="rId2" cstate="print"/>
        <a:stretch>
          <a:fillRect/>
        </a:stretch>
      </xdr:blipFill>
      <xdr:spPr>
        <a:xfrm>
          <a:off x="142875" y="10360800"/>
          <a:ext cx="7954486" cy="97549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209550</xdr:colOff>
      <xdr:row>63</xdr:row>
      <xdr:rowOff>41320</xdr:rowOff>
    </xdr:to>
    <xdr:pic>
      <xdr:nvPicPr>
        <xdr:cNvPr id="4" name="3 Imagen" descr="MEIC 1.png"/>
        <xdr:cNvPicPr>
          <a:picLocks noChangeAspect="1"/>
        </xdr:cNvPicPr>
      </xdr:nvPicPr>
      <xdr:blipFill>
        <a:blip xmlns:r="http://schemas.openxmlformats.org/officeDocument/2006/relationships" r:embed="rId1" cstate="print"/>
        <a:stretch>
          <a:fillRect/>
        </a:stretch>
      </xdr:blipFill>
      <xdr:spPr>
        <a:xfrm>
          <a:off x="762000" y="161925"/>
          <a:ext cx="7829550" cy="10080670"/>
        </a:xfrm>
        <a:prstGeom prst="rect">
          <a:avLst/>
        </a:prstGeom>
      </xdr:spPr>
    </xdr:pic>
    <xdr:clientData/>
  </xdr:twoCellAnchor>
  <xdr:twoCellAnchor editAs="oneCell">
    <xdr:from>
      <xdr:col>1</xdr:col>
      <xdr:colOff>0</xdr:colOff>
      <xdr:row>65</xdr:row>
      <xdr:rowOff>35700</xdr:rowOff>
    </xdr:from>
    <xdr:to>
      <xdr:col>11</xdr:col>
      <xdr:colOff>277328</xdr:colOff>
      <xdr:row>125</xdr:row>
      <xdr:rowOff>27530</xdr:rowOff>
    </xdr:to>
    <xdr:pic>
      <xdr:nvPicPr>
        <xdr:cNvPr id="5" name="4 Imagen" descr="MEIC 2.png"/>
        <xdr:cNvPicPr>
          <a:picLocks noChangeAspect="1"/>
        </xdr:cNvPicPr>
      </xdr:nvPicPr>
      <xdr:blipFill>
        <a:blip xmlns:r="http://schemas.openxmlformats.org/officeDocument/2006/relationships" r:embed="rId2" cstate="print"/>
        <a:stretch>
          <a:fillRect/>
        </a:stretch>
      </xdr:blipFill>
      <xdr:spPr>
        <a:xfrm>
          <a:off x="762000" y="10560825"/>
          <a:ext cx="7897328" cy="97073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CRIST~1/AppData/Local/Temp/Copia%20de%20PMR_2015_Informe_Avance_setr_MIVAH-BANHV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ortada"/>
      <sheetName val="Hoja reporte 1"/>
      <sheetName val="Tramite 1"/>
      <sheetName val="Hoja  reporte 2"/>
      <sheetName val="Tramite 2"/>
      <sheetName val="JUSTIFICACIONES TRAMITES 1 Y 2"/>
      <sheetName val="ADJUNTOS 1- DVMVAH-0264-2015"/>
      <sheetName val="ADJUNTOS 2 -PROPUESTA TRAMITE 1"/>
      <sheetName val="ADJUNTOS 3 -MIVAH-DMV-0506-2015"/>
    </sheetNames>
    <sheetDataSet>
      <sheetData sheetId="0" refreshError="1"/>
      <sheetData sheetId="1" refreshError="1"/>
      <sheetData sheetId="2"/>
      <sheetData sheetId="3" refreshError="1"/>
      <sheetData sheetId="4">
        <row r="7">
          <cell r="D7" t="str">
            <v>Fecha de inicio</v>
          </cell>
          <cell r="F7" t="str">
            <v>DURACIÓN</v>
          </cell>
        </row>
        <row r="9">
          <cell r="D9">
            <v>41913</v>
          </cell>
          <cell r="F9">
            <v>31</v>
          </cell>
        </row>
        <row r="10">
          <cell r="D10">
            <v>41944</v>
          </cell>
          <cell r="F10">
            <v>29</v>
          </cell>
        </row>
        <row r="11">
          <cell r="D11">
            <v>41974</v>
          </cell>
          <cell r="F11">
            <v>9</v>
          </cell>
        </row>
        <row r="12">
          <cell r="D12">
            <v>42058</v>
          </cell>
          <cell r="F12">
            <v>95</v>
          </cell>
        </row>
        <row r="13">
          <cell r="D13">
            <v>42171</v>
          </cell>
          <cell r="F13">
            <v>17</v>
          </cell>
        </row>
        <row r="14">
          <cell r="D14">
            <v>42064</v>
          </cell>
          <cell r="F14">
            <v>75</v>
          </cell>
        </row>
        <row r="15">
          <cell r="D15">
            <v>42184</v>
          </cell>
          <cell r="F15">
            <v>46</v>
          </cell>
        </row>
        <row r="16">
          <cell r="D16">
            <v>42240</v>
          </cell>
          <cell r="F16">
            <v>4</v>
          </cell>
        </row>
        <row r="17">
          <cell r="D17">
            <v>42254</v>
          </cell>
          <cell r="F17">
            <v>4</v>
          </cell>
        </row>
        <row r="18">
          <cell r="D18">
            <v>42268</v>
          </cell>
          <cell r="F18">
            <v>4</v>
          </cell>
        </row>
        <row r="19">
          <cell r="D19">
            <v>42275</v>
          </cell>
          <cell r="F19">
            <v>11</v>
          </cell>
        </row>
        <row r="20">
          <cell r="D20">
            <v>42289</v>
          </cell>
          <cell r="F20">
            <v>4</v>
          </cell>
        </row>
        <row r="21">
          <cell r="D21">
            <v>42296</v>
          </cell>
          <cell r="F21">
            <v>11</v>
          </cell>
        </row>
        <row r="22">
          <cell r="D22">
            <v>42310</v>
          </cell>
          <cell r="F22">
            <v>11</v>
          </cell>
        </row>
        <row r="23">
          <cell r="D23">
            <v>42324</v>
          </cell>
          <cell r="F23">
            <v>11</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B2:G44"/>
  <sheetViews>
    <sheetView showGridLines="0" tabSelected="1" zoomScale="110" zoomScaleNormal="110" workbookViewId="0">
      <selection activeCell="J13" sqref="J13"/>
    </sheetView>
  </sheetViews>
  <sheetFormatPr baseColWidth="10" defaultRowHeight="12.75"/>
  <cols>
    <col min="1" max="1" width="11.42578125" customWidth="1"/>
    <col min="7" max="7" width="19.140625" customWidth="1"/>
  </cols>
  <sheetData>
    <row r="2" spans="2:7" ht="13.5" thickBot="1"/>
    <row r="3" spans="2:7">
      <c r="B3" s="78"/>
      <c r="C3" s="79"/>
      <c r="D3" s="79"/>
      <c r="E3" s="79"/>
      <c r="F3" s="79"/>
      <c r="G3" s="80"/>
    </row>
    <row r="4" spans="2:7">
      <c r="B4" s="81"/>
      <c r="C4" s="82"/>
      <c r="D4" s="82"/>
      <c r="E4" s="82"/>
      <c r="F4" s="82"/>
      <c r="G4" s="83"/>
    </row>
    <row r="5" spans="2:7">
      <c r="B5" s="81"/>
      <c r="C5" s="82"/>
      <c r="D5" s="82"/>
      <c r="E5" s="82"/>
      <c r="F5" s="82"/>
      <c r="G5" s="83"/>
    </row>
    <row r="6" spans="2:7">
      <c r="B6" s="81"/>
      <c r="C6" s="82"/>
      <c r="D6" s="82"/>
      <c r="E6" s="82"/>
      <c r="F6" s="82"/>
      <c r="G6" s="83"/>
    </row>
    <row r="7" spans="2:7">
      <c r="B7" s="81"/>
      <c r="C7" s="82"/>
      <c r="D7" s="82"/>
      <c r="E7" s="82"/>
      <c r="F7" s="82"/>
      <c r="G7" s="83"/>
    </row>
    <row r="8" spans="2:7">
      <c r="B8" s="81"/>
      <c r="C8" s="82"/>
      <c r="D8" s="82"/>
      <c r="E8" s="82"/>
      <c r="F8" s="93"/>
      <c r="G8" s="83"/>
    </row>
    <row r="9" spans="2:7">
      <c r="B9" s="81"/>
      <c r="C9" s="82"/>
      <c r="D9" s="82"/>
      <c r="E9" s="82"/>
      <c r="F9" s="82"/>
      <c r="G9" s="83"/>
    </row>
    <row r="10" spans="2:7">
      <c r="B10" s="81"/>
      <c r="C10" s="82"/>
      <c r="D10" s="82"/>
      <c r="E10" s="82"/>
      <c r="F10" s="82"/>
      <c r="G10" s="83"/>
    </row>
    <row r="11" spans="2:7">
      <c r="B11" s="81"/>
      <c r="C11" s="82"/>
      <c r="D11" s="82"/>
      <c r="E11" s="82"/>
      <c r="F11" s="82"/>
      <c r="G11" s="83"/>
    </row>
    <row r="12" spans="2:7">
      <c r="B12" s="81"/>
      <c r="C12" s="111" t="s">
        <v>124</v>
      </c>
      <c r="D12" s="111"/>
      <c r="E12" s="111"/>
      <c r="F12" s="111"/>
      <c r="G12" s="112"/>
    </row>
    <row r="13" spans="2:7">
      <c r="B13" s="81"/>
      <c r="C13" s="111" t="s">
        <v>71</v>
      </c>
      <c r="D13" s="111"/>
      <c r="E13" s="111"/>
      <c r="F13" s="111"/>
      <c r="G13" s="112"/>
    </row>
    <row r="14" spans="2:7">
      <c r="B14" s="81"/>
      <c r="C14" s="82"/>
      <c r="D14" s="82"/>
      <c r="E14" s="82"/>
      <c r="F14" s="82"/>
      <c r="G14" s="83"/>
    </row>
    <row r="15" spans="2:7">
      <c r="B15" s="81"/>
      <c r="C15" s="82"/>
      <c r="D15" s="82"/>
      <c r="E15" s="82"/>
      <c r="F15" s="82"/>
      <c r="G15" s="83"/>
    </row>
    <row r="16" spans="2:7">
      <c r="B16" s="81"/>
      <c r="C16" s="82"/>
      <c r="D16" s="82"/>
      <c r="E16" s="82"/>
      <c r="F16" s="82"/>
      <c r="G16" s="83"/>
    </row>
    <row r="17" spans="2:7">
      <c r="B17" s="81"/>
      <c r="C17" s="82"/>
      <c r="D17" s="82"/>
      <c r="E17" s="82"/>
      <c r="F17" s="82"/>
      <c r="G17" s="83"/>
    </row>
    <row r="18" spans="2:7">
      <c r="B18" s="81"/>
      <c r="C18" s="82"/>
      <c r="D18" s="82"/>
      <c r="E18" s="82"/>
      <c r="F18" s="82"/>
      <c r="G18" s="83"/>
    </row>
    <row r="19" spans="2:7">
      <c r="B19" s="81"/>
      <c r="C19" s="82"/>
      <c r="D19" s="82"/>
      <c r="E19" s="82"/>
      <c r="F19" s="82"/>
      <c r="G19" s="83"/>
    </row>
    <row r="20" spans="2:7">
      <c r="B20" s="81"/>
      <c r="C20" s="82"/>
      <c r="D20" s="82"/>
      <c r="E20" s="82"/>
      <c r="F20" s="82"/>
      <c r="G20" s="83"/>
    </row>
    <row r="21" spans="2:7">
      <c r="B21" s="81"/>
      <c r="C21" s="82"/>
      <c r="D21" s="82"/>
      <c r="E21" s="82"/>
      <c r="F21" s="82"/>
      <c r="G21" s="83"/>
    </row>
    <row r="22" spans="2:7">
      <c r="B22" s="81"/>
      <c r="C22" s="82"/>
      <c r="D22" s="82"/>
      <c r="E22" s="82"/>
      <c r="F22" s="82"/>
      <c r="G22" s="83"/>
    </row>
    <row r="23" spans="2:7" ht="15.75">
      <c r="B23" s="113" t="s">
        <v>70</v>
      </c>
      <c r="C23" s="114"/>
      <c r="D23" s="114"/>
      <c r="E23" s="114"/>
      <c r="F23" s="114"/>
      <c r="G23" s="115"/>
    </row>
    <row r="24" spans="2:7">
      <c r="B24" s="116" t="s">
        <v>116</v>
      </c>
      <c r="C24" s="110"/>
      <c r="D24" s="110"/>
      <c r="E24" s="110"/>
      <c r="F24" s="110"/>
      <c r="G24" s="117"/>
    </row>
    <row r="25" spans="2:7">
      <c r="B25" s="81"/>
      <c r="C25" s="82"/>
      <c r="D25" s="82"/>
      <c r="E25" s="82"/>
      <c r="F25" s="82"/>
      <c r="G25" s="83"/>
    </row>
    <row r="26" spans="2:7">
      <c r="B26" s="81"/>
      <c r="C26" s="82"/>
      <c r="D26" s="82"/>
      <c r="E26" s="82"/>
      <c r="F26" s="82"/>
      <c r="G26" s="83"/>
    </row>
    <row r="27" spans="2:7">
      <c r="B27" s="81"/>
      <c r="C27" s="82"/>
      <c r="D27" s="82"/>
      <c r="E27" s="82"/>
      <c r="F27" s="82"/>
      <c r="G27" s="83"/>
    </row>
    <row r="28" spans="2:7">
      <c r="B28" s="81"/>
      <c r="C28" s="82"/>
      <c r="D28" s="82"/>
      <c r="E28" s="82"/>
      <c r="F28" s="82"/>
      <c r="G28" s="83"/>
    </row>
    <row r="29" spans="2:7">
      <c r="B29" s="81"/>
      <c r="C29" s="82"/>
      <c r="D29" s="82"/>
      <c r="E29" s="82"/>
      <c r="F29" s="82"/>
      <c r="G29" s="83"/>
    </row>
    <row r="30" spans="2:7">
      <c r="B30" s="81"/>
      <c r="C30" s="82"/>
      <c r="D30" s="82"/>
      <c r="E30" s="82"/>
      <c r="F30" s="82"/>
      <c r="G30" s="83"/>
    </row>
    <row r="31" spans="2:7">
      <c r="B31" s="81"/>
      <c r="C31" s="82"/>
      <c r="D31" s="82"/>
      <c r="E31" s="82"/>
      <c r="F31" s="82"/>
      <c r="G31" s="83"/>
    </row>
    <row r="32" spans="2:7">
      <c r="B32" s="81"/>
      <c r="C32" s="82"/>
      <c r="D32" s="82"/>
      <c r="E32" s="82"/>
      <c r="F32" s="82"/>
      <c r="G32" s="83"/>
    </row>
    <row r="33" spans="2:7">
      <c r="B33" s="81"/>
      <c r="C33" s="82"/>
      <c r="D33" s="82"/>
      <c r="E33" s="82"/>
      <c r="F33" s="82"/>
      <c r="G33" s="83"/>
    </row>
    <row r="34" spans="2:7">
      <c r="B34" s="81"/>
      <c r="C34" s="82"/>
      <c r="D34" s="82"/>
      <c r="E34" s="82"/>
      <c r="F34" s="82"/>
      <c r="G34" s="83"/>
    </row>
    <row r="35" spans="2:7">
      <c r="B35" s="81"/>
      <c r="C35" s="82"/>
      <c r="D35" s="82"/>
      <c r="E35" s="82"/>
      <c r="F35" s="82"/>
      <c r="G35" s="83"/>
    </row>
    <row r="36" spans="2:7">
      <c r="B36" s="81"/>
      <c r="C36" s="82"/>
      <c r="D36" s="82"/>
      <c r="E36" s="82"/>
      <c r="F36" s="82"/>
      <c r="G36" s="83"/>
    </row>
    <row r="37" spans="2:7">
      <c r="B37" s="81"/>
      <c r="C37" s="82"/>
      <c r="D37" s="82"/>
      <c r="E37" s="82"/>
      <c r="F37" s="82"/>
      <c r="G37" s="83"/>
    </row>
    <row r="38" spans="2:7">
      <c r="B38" s="81"/>
      <c r="C38" s="82"/>
      <c r="D38" s="82"/>
      <c r="E38" s="82"/>
      <c r="F38" s="82"/>
      <c r="G38" s="83"/>
    </row>
    <row r="39" spans="2:7">
      <c r="B39" s="81"/>
      <c r="C39" s="109" t="s">
        <v>110</v>
      </c>
      <c r="D39" s="110"/>
      <c r="E39" s="110"/>
      <c r="F39" s="110"/>
      <c r="G39" s="83"/>
    </row>
    <row r="40" spans="2:7">
      <c r="B40" s="81"/>
      <c r="C40" s="82"/>
      <c r="D40" s="82"/>
      <c r="E40" s="82"/>
      <c r="F40" s="82"/>
      <c r="G40" s="83"/>
    </row>
    <row r="41" spans="2:7">
      <c r="B41" s="81"/>
      <c r="C41" s="82"/>
      <c r="D41" s="82"/>
      <c r="E41" s="82"/>
      <c r="F41" s="82"/>
      <c r="G41" s="83"/>
    </row>
    <row r="42" spans="2:7">
      <c r="B42" s="81"/>
      <c r="C42" s="82"/>
      <c r="D42" s="82"/>
      <c r="E42" s="82"/>
      <c r="F42" s="82"/>
      <c r="G42" s="83"/>
    </row>
    <row r="43" spans="2:7">
      <c r="B43" s="81"/>
      <c r="C43" s="82"/>
      <c r="D43" s="82"/>
      <c r="E43" s="82"/>
      <c r="F43" s="82"/>
      <c r="G43" s="83"/>
    </row>
    <row r="44" spans="2:7" ht="13.5" thickBot="1">
      <c r="B44" s="84"/>
      <c r="C44" s="85"/>
      <c r="D44" s="85"/>
      <c r="E44" s="85"/>
      <c r="F44" s="85"/>
      <c r="G44" s="86"/>
    </row>
  </sheetData>
  <mergeCells count="5">
    <mergeCell ref="C39:F39"/>
    <mergeCell ref="C12:G12"/>
    <mergeCell ref="C13:G13"/>
    <mergeCell ref="B23:G23"/>
    <mergeCell ref="B24:G24"/>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dimension ref="A1"/>
  <sheetViews>
    <sheetView workbookViewId="0">
      <selection activeCell="M69" sqref="M69"/>
    </sheetView>
  </sheetViews>
  <sheetFormatPr baseColWidth="10" defaultRowHeight="12.7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dimension ref="A1"/>
  <sheetViews>
    <sheetView workbookViewId="0">
      <selection activeCell="P14" sqref="P14"/>
    </sheetView>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pageSetUpPr fitToPage="1"/>
  </sheetPr>
  <dimension ref="B2:E16"/>
  <sheetViews>
    <sheetView workbookViewId="0">
      <selection activeCell="B10" sqref="B10:C10"/>
    </sheetView>
  </sheetViews>
  <sheetFormatPr baseColWidth="10" defaultColWidth="12.42578125" defaultRowHeight="12.75"/>
  <cols>
    <col min="1" max="1" width="2" style="54" customWidth="1"/>
    <col min="2" max="2" width="26.5703125" style="65" customWidth="1"/>
    <col min="3" max="4" width="33" style="54" customWidth="1"/>
    <col min="5" max="5" width="25.85546875" style="54" customWidth="1"/>
    <col min="6" max="16384" width="12.42578125" style="54"/>
  </cols>
  <sheetData>
    <row r="2" spans="2:5" ht="15.75" customHeight="1">
      <c r="B2" s="118" t="s">
        <v>22</v>
      </c>
      <c r="C2" s="118"/>
      <c r="D2" s="118"/>
      <c r="E2" s="118"/>
    </row>
    <row r="3" spans="2:5" ht="15.75" customHeight="1" thickBot="1">
      <c r="B3" s="76"/>
      <c r="C3" s="76"/>
      <c r="D3" s="76"/>
      <c r="E3" s="76"/>
    </row>
    <row r="4" spans="2:5" ht="75" customHeight="1" thickBot="1">
      <c r="B4" s="55" t="s">
        <v>18</v>
      </c>
      <c r="C4" s="39" t="s">
        <v>30</v>
      </c>
      <c r="D4" s="56" t="s">
        <v>9</v>
      </c>
      <c r="E4" s="57" t="s">
        <v>120</v>
      </c>
    </row>
    <row r="5" spans="2:5" ht="129.75" customHeight="1" thickBot="1">
      <c r="B5" s="58" t="s">
        <v>19</v>
      </c>
      <c r="C5" s="40" t="s">
        <v>31</v>
      </c>
      <c r="D5" s="59" t="s">
        <v>20</v>
      </c>
      <c r="E5" s="36" t="s">
        <v>32</v>
      </c>
    </row>
    <row r="6" spans="2:5" ht="56.25" customHeight="1" thickBot="1">
      <c r="B6" s="60" t="s">
        <v>10</v>
      </c>
      <c r="C6" s="61" t="s">
        <v>24</v>
      </c>
      <c r="D6" s="62" t="s">
        <v>11</v>
      </c>
      <c r="E6" s="63" t="s">
        <v>42</v>
      </c>
    </row>
    <row r="7" spans="2:5" ht="23.25" customHeight="1" thickBot="1">
      <c r="B7" s="55" t="s">
        <v>21</v>
      </c>
      <c r="C7" s="70">
        <v>42318</v>
      </c>
      <c r="D7" s="56" t="s">
        <v>12</v>
      </c>
      <c r="E7" s="69">
        <v>0.71</v>
      </c>
    </row>
    <row r="8" spans="2:5" s="21" customFormat="1" ht="42.75" customHeight="1" thickBot="1">
      <c r="B8" s="87" t="s">
        <v>72</v>
      </c>
      <c r="C8" s="89" t="s">
        <v>75</v>
      </c>
      <c r="D8" s="108" t="s">
        <v>73</v>
      </c>
      <c r="E8" s="88" t="s">
        <v>74</v>
      </c>
    </row>
    <row r="9" spans="2:5" ht="18.75" customHeight="1" thickBot="1">
      <c r="B9" s="119" t="s">
        <v>13</v>
      </c>
      <c r="C9" s="120"/>
      <c r="D9" s="119" t="s">
        <v>14</v>
      </c>
      <c r="E9" s="121"/>
    </row>
    <row r="10" spans="2:5" ht="59.25" customHeight="1" thickBot="1">
      <c r="B10" s="125" t="s">
        <v>122</v>
      </c>
      <c r="C10" s="126"/>
      <c r="D10" s="127" t="s">
        <v>121</v>
      </c>
      <c r="E10" s="126"/>
    </row>
    <row r="11" spans="2:5" ht="67.5" customHeight="1" thickBot="1">
      <c r="B11" s="37" t="s">
        <v>23</v>
      </c>
      <c r="C11" s="41" t="s">
        <v>43</v>
      </c>
      <c r="D11" s="128"/>
      <c r="E11" s="129"/>
    </row>
    <row r="12" spans="2:5" ht="78" customHeight="1" thickBot="1">
      <c r="B12" s="38" t="s">
        <v>16</v>
      </c>
      <c r="C12" s="41" t="s">
        <v>47</v>
      </c>
      <c r="D12" s="130" t="s">
        <v>111</v>
      </c>
      <c r="E12" s="131"/>
    </row>
    <row r="13" spans="2:5" ht="20.25" customHeight="1" thickBot="1">
      <c r="B13" s="119"/>
      <c r="C13" s="132"/>
      <c r="D13" s="132"/>
      <c r="E13" s="121"/>
    </row>
    <row r="14" spans="2:5" ht="36.75" customHeight="1" thickBot="1">
      <c r="B14" s="133" t="s">
        <v>85</v>
      </c>
      <c r="C14" s="134"/>
      <c r="D14" s="134"/>
      <c r="E14" s="135"/>
    </row>
    <row r="15" spans="2:5" ht="30.75" customHeight="1" thickBot="1">
      <c r="B15" s="122" t="s">
        <v>41</v>
      </c>
      <c r="C15" s="123"/>
      <c r="D15" s="123"/>
      <c r="E15" s="124"/>
    </row>
    <row r="16" spans="2:5">
      <c r="B16" s="64"/>
      <c r="C16" s="33"/>
      <c r="D16" s="33"/>
      <c r="E16" s="33"/>
    </row>
  </sheetData>
  <mergeCells count="10">
    <mergeCell ref="B2:E2"/>
    <mergeCell ref="B9:C9"/>
    <mergeCell ref="D9:E9"/>
    <mergeCell ref="B15:E15"/>
    <mergeCell ref="B10:C10"/>
    <mergeCell ref="D10:E10"/>
    <mergeCell ref="D11:E11"/>
    <mergeCell ref="D12:E12"/>
    <mergeCell ref="B13:E13"/>
    <mergeCell ref="B14:E14"/>
  </mergeCells>
  <pageMargins left="0.70866141732283472" right="0.70866141732283472" top="0.74803149606299213" bottom="0.74803149606299213" header="0.31496062992125984" footer="0.31496062992125984"/>
  <pageSetup scale="82" orientation="landscape" verticalDpi="0" r:id="rId1"/>
</worksheet>
</file>

<file path=xl/worksheets/sheet3.xml><?xml version="1.0" encoding="utf-8"?>
<worksheet xmlns="http://schemas.openxmlformats.org/spreadsheetml/2006/main" xmlns:r="http://schemas.openxmlformats.org/officeDocument/2006/relationships">
  <sheetPr>
    <pageSetUpPr fitToPage="1"/>
  </sheetPr>
  <dimension ref="A2:AB28"/>
  <sheetViews>
    <sheetView showGridLines="0" zoomScale="90" zoomScaleNormal="90" workbookViewId="0">
      <selection activeCell="C19" sqref="C19"/>
    </sheetView>
  </sheetViews>
  <sheetFormatPr baseColWidth="10" defaultColWidth="3.140625" defaultRowHeight="16.5"/>
  <cols>
    <col min="1" max="1" width="3.5703125" style="1" customWidth="1"/>
    <col min="2" max="2" width="22.5703125" style="3" customWidth="1"/>
    <col min="3" max="3" width="20.85546875" style="3" customWidth="1"/>
    <col min="4" max="4" width="15.5703125" style="3" customWidth="1"/>
    <col min="5" max="5" width="14.85546875" style="3" customWidth="1"/>
    <col min="6" max="6" width="11.7109375" style="2" customWidth="1"/>
    <col min="7" max="7" width="12.140625" style="2" customWidth="1"/>
    <col min="8" max="8" width="10" style="2" customWidth="1"/>
    <col min="9" max="9" width="13.28515625" style="2" customWidth="1"/>
    <col min="10" max="10" width="36.7109375" style="17" customWidth="1"/>
    <col min="11" max="11" width="3.140625" style="1" customWidth="1"/>
    <col min="12" max="16384" width="3.140625" style="1"/>
  </cols>
  <sheetData>
    <row r="2" spans="1:11" ht="14.25">
      <c r="B2" s="136" t="s">
        <v>6</v>
      </c>
      <c r="C2" s="136"/>
      <c r="D2" s="136"/>
      <c r="E2" s="136"/>
      <c r="F2" s="136"/>
      <c r="G2" s="136"/>
      <c r="H2" s="136"/>
      <c r="I2" s="136"/>
      <c r="J2" s="136"/>
    </row>
    <row r="3" spans="1:11" ht="21" customHeight="1">
      <c r="B3" s="136"/>
      <c r="C3" s="136"/>
      <c r="D3" s="136"/>
      <c r="E3" s="136"/>
      <c r="F3" s="136"/>
      <c r="G3" s="136"/>
      <c r="H3" s="136"/>
      <c r="I3" s="136"/>
      <c r="J3" s="136"/>
    </row>
    <row r="4" spans="1:11" ht="18.75" customHeight="1">
      <c r="B4" s="136"/>
      <c r="C4" s="136"/>
      <c r="D4" s="136"/>
      <c r="E4" s="136"/>
      <c r="F4" s="136"/>
      <c r="G4" s="136"/>
      <c r="H4" s="136"/>
      <c r="I4" s="136"/>
      <c r="J4" s="136"/>
    </row>
    <row r="6" spans="1:11" ht="8.25" customHeight="1">
      <c r="A6" s="4"/>
      <c r="B6" s="5"/>
      <c r="C6" s="5"/>
      <c r="D6" s="5"/>
      <c r="E6" s="5"/>
      <c r="F6" s="5"/>
      <c r="G6" s="5"/>
      <c r="H6" s="5"/>
      <c r="I6" s="5"/>
      <c r="J6" s="14"/>
    </row>
    <row r="7" spans="1:11" s="10" customFormat="1" ht="33.75" customHeight="1">
      <c r="A7" s="20" t="s">
        <v>7</v>
      </c>
      <c r="B7" s="6" t="s">
        <v>1</v>
      </c>
      <c r="C7" s="6" t="s">
        <v>0</v>
      </c>
      <c r="D7" s="7" t="s">
        <v>3</v>
      </c>
      <c r="E7" s="7" t="s">
        <v>5</v>
      </c>
      <c r="F7" s="6" t="s">
        <v>2</v>
      </c>
      <c r="G7" s="8" t="s">
        <v>4</v>
      </c>
      <c r="H7" s="9"/>
      <c r="I7" s="9"/>
      <c r="J7" s="15"/>
    </row>
    <row r="8" spans="1:11" ht="15.75" customHeight="1">
      <c r="B8" s="11"/>
      <c r="C8" s="11"/>
      <c r="D8" s="11"/>
      <c r="E8" s="11"/>
      <c r="F8" s="11"/>
      <c r="G8" s="90">
        <f>+AVERAGE(G9+G10+G11+G12+G13+G18+G19)/7</f>
        <v>0.7142857142857143</v>
      </c>
      <c r="H8" s="11"/>
      <c r="I8" s="11"/>
      <c r="K8" s="2"/>
    </row>
    <row r="9" spans="1:11" s="29" customFormat="1" ht="40.5" customHeight="1">
      <c r="A9" s="23">
        <v>1</v>
      </c>
      <c r="B9" s="91" t="s">
        <v>77</v>
      </c>
      <c r="C9" s="31" t="s">
        <v>78</v>
      </c>
      <c r="D9" s="30">
        <v>41943</v>
      </c>
      <c r="E9" s="30">
        <v>41944</v>
      </c>
      <c r="F9" s="24">
        <f>E9-D9</f>
        <v>1</v>
      </c>
      <c r="G9" s="25">
        <v>1</v>
      </c>
      <c r="H9" s="26"/>
      <c r="I9" s="27"/>
      <c r="J9" s="28"/>
    </row>
    <row r="10" spans="1:11" s="29" customFormat="1" ht="69" customHeight="1">
      <c r="A10" s="23">
        <v>2</v>
      </c>
      <c r="B10" s="31" t="s">
        <v>79</v>
      </c>
      <c r="C10" s="31" t="s">
        <v>80</v>
      </c>
      <c r="D10" s="30">
        <v>41944</v>
      </c>
      <c r="E10" s="30">
        <v>41973</v>
      </c>
      <c r="F10" s="24">
        <f>SUM(E10-D10)</f>
        <v>29</v>
      </c>
      <c r="G10" s="25">
        <v>1</v>
      </c>
      <c r="H10" s="26"/>
      <c r="I10" s="27"/>
      <c r="J10" s="28"/>
    </row>
    <row r="11" spans="1:11" s="29" customFormat="1" ht="48" customHeight="1">
      <c r="A11" s="23">
        <v>3</v>
      </c>
      <c r="B11" s="31" t="s">
        <v>81</v>
      </c>
      <c r="C11" s="31" t="s">
        <v>27</v>
      </c>
      <c r="D11" s="30">
        <v>41974</v>
      </c>
      <c r="E11" s="30">
        <v>41983</v>
      </c>
      <c r="F11" s="24">
        <f t="shared" ref="F11:F19" si="0">E11-D11</f>
        <v>9</v>
      </c>
      <c r="G11" s="25">
        <v>1</v>
      </c>
      <c r="H11" s="26"/>
      <c r="I11" s="27"/>
      <c r="J11" s="28"/>
    </row>
    <row r="12" spans="1:11" s="29" customFormat="1" ht="69" customHeight="1">
      <c r="A12" s="23">
        <v>4</v>
      </c>
      <c r="B12" s="31" t="s">
        <v>33</v>
      </c>
      <c r="C12" s="31" t="s">
        <v>34</v>
      </c>
      <c r="D12" s="30">
        <v>42072</v>
      </c>
      <c r="E12" s="30">
        <v>42124</v>
      </c>
      <c r="F12" s="24">
        <f t="shared" si="0"/>
        <v>52</v>
      </c>
      <c r="G12" s="25">
        <v>1</v>
      </c>
      <c r="H12" s="26"/>
      <c r="I12" s="27"/>
      <c r="J12" s="28"/>
    </row>
    <row r="13" spans="1:11" s="29" customFormat="1" ht="57" customHeight="1">
      <c r="A13" s="23">
        <v>5</v>
      </c>
      <c r="B13" s="31" t="s">
        <v>35</v>
      </c>
      <c r="C13" s="31" t="s">
        <v>28</v>
      </c>
      <c r="D13" s="30">
        <v>42125</v>
      </c>
      <c r="E13" s="30">
        <v>42215</v>
      </c>
      <c r="F13" s="24">
        <f t="shared" si="0"/>
        <v>90</v>
      </c>
      <c r="G13" s="25">
        <f>SUM(G14:G17)/4</f>
        <v>1</v>
      </c>
      <c r="H13" s="26" t="s">
        <v>69</v>
      </c>
      <c r="I13" s="27"/>
      <c r="J13" s="28"/>
    </row>
    <row r="14" spans="1:11" s="29" customFormat="1" ht="62.25" customHeight="1">
      <c r="A14" s="23"/>
      <c r="B14" s="31" t="s">
        <v>82</v>
      </c>
      <c r="C14" s="31" t="s">
        <v>36</v>
      </c>
      <c r="D14" s="30">
        <v>42125</v>
      </c>
      <c r="E14" s="30">
        <v>42144</v>
      </c>
      <c r="F14" s="24">
        <f t="shared" si="0"/>
        <v>19</v>
      </c>
      <c r="G14" s="25">
        <v>1</v>
      </c>
      <c r="H14" s="26"/>
      <c r="I14" s="27"/>
      <c r="J14" s="28"/>
    </row>
    <row r="15" spans="1:11" s="29" customFormat="1" ht="48" customHeight="1">
      <c r="A15" s="23"/>
      <c r="B15" s="32" t="s">
        <v>83</v>
      </c>
      <c r="C15" s="31" t="s">
        <v>28</v>
      </c>
      <c r="D15" s="30">
        <v>42144</v>
      </c>
      <c r="E15" s="30">
        <v>42205</v>
      </c>
      <c r="F15" s="24">
        <f t="shared" si="0"/>
        <v>61</v>
      </c>
      <c r="G15" s="25">
        <v>1</v>
      </c>
      <c r="H15" s="26"/>
      <c r="I15" s="27"/>
      <c r="J15" s="28"/>
    </row>
    <row r="16" spans="1:11" s="29" customFormat="1" ht="48" customHeight="1">
      <c r="A16" s="23"/>
      <c r="B16" s="31" t="s">
        <v>84</v>
      </c>
      <c r="C16" s="31" t="s">
        <v>28</v>
      </c>
      <c r="D16" s="30">
        <v>42217</v>
      </c>
      <c r="E16" s="30">
        <v>42230</v>
      </c>
      <c r="F16" s="24">
        <f t="shared" si="0"/>
        <v>13</v>
      </c>
      <c r="G16" s="25">
        <v>1</v>
      </c>
      <c r="H16" s="26"/>
      <c r="I16" s="27"/>
      <c r="J16" s="28"/>
    </row>
    <row r="17" spans="1:28" s="29" customFormat="1" ht="60" customHeight="1">
      <c r="A17" s="23"/>
      <c r="B17" s="31" t="s">
        <v>118</v>
      </c>
      <c r="C17" s="31" t="s">
        <v>28</v>
      </c>
      <c r="D17" s="30">
        <v>42233</v>
      </c>
      <c r="E17" s="30">
        <v>42247</v>
      </c>
      <c r="F17" s="24">
        <f>E17-D17</f>
        <v>14</v>
      </c>
      <c r="G17" s="25">
        <v>1</v>
      </c>
      <c r="H17" s="26"/>
      <c r="I17" s="27"/>
      <c r="J17" s="28"/>
    </row>
    <row r="18" spans="1:28" s="29" customFormat="1" ht="42" customHeight="1">
      <c r="A18" s="23">
        <v>6</v>
      </c>
      <c r="B18" s="31" t="s">
        <v>64</v>
      </c>
      <c r="C18" s="31" t="s">
        <v>29</v>
      </c>
      <c r="D18" s="30">
        <v>42248</v>
      </c>
      <c r="E18" s="30">
        <v>42251</v>
      </c>
      <c r="F18" s="24">
        <f>SUM(E18-D18)</f>
        <v>3</v>
      </c>
      <c r="G18" s="25">
        <v>0</v>
      </c>
      <c r="H18" s="26"/>
      <c r="I18" s="27"/>
      <c r="J18" s="28"/>
    </row>
    <row r="19" spans="1:28" s="29" customFormat="1" ht="43.5" customHeight="1">
      <c r="A19" s="23">
        <v>7</v>
      </c>
      <c r="B19" s="31" t="s">
        <v>65</v>
      </c>
      <c r="C19" s="31" t="s">
        <v>27</v>
      </c>
      <c r="D19" s="30">
        <v>42248</v>
      </c>
      <c r="E19" s="30">
        <v>42342</v>
      </c>
      <c r="F19" s="24">
        <f t="shared" si="0"/>
        <v>94</v>
      </c>
      <c r="G19" s="25">
        <v>0</v>
      </c>
      <c r="H19" s="26"/>
      <c r="I19" s="27"/>
      <c r="J19" s="28"/>
    </row>
    <row r="20" spans="1:28" ht="17.25">
      <c r="B20" s="107" t="s">
        <v>117</v>
      </c>
    </row>
    <row r="21" spans="1:28" ht="27" customHeight="1">
      <c r="B21" s="137" t="s">
        <v>8</v>
      </c>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9"/>
    </row>
    <row r="22" spans="1:28" s="29" customFormat="1" ht="27" customHeight="1">
      <c r="B22" s="140"/>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2"/>
    </row>
    <row r="23" spans="1:28" ht="27" customHeight="1">
      <c r="B23" s="140"/>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2"/>
    </row>
    <row r="24" spans="1:28" ht="27" customHeight="1">
      <c r="B24" s="140"/>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2"/>
    </row>
    <row r="25" spans="1:28" ht="27" customHeight="1">
      <c r="B25" s="140"/>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2"/>
    </row>
    <row r="26" spans="1:28" ht="27" customHeight="1">
      <c r="B26" s="140"/>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2"/>
    </row>
    <row r="27" spans="1:28" ht="27" customHeight="1">
      <c r="B27" s="140"/>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2"/>
    </row>
    <row r="28" spans="1:28" ht="27" customHeight="1">
      <c r="B28" s="143"/>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5"/>
    </row>
  </sheetData>
  <dataConsolidate/>
  <mergeCells count="2">
    <mergeCell ref="B2:J4"/>
    <mergeCell ref="B21:AB28"/>
  </mergeCells>
  <conditionalFormatting sqref="G8">
    <cfRule type="cellIs" dxfId="6" priority="1" operator="between">
      <formula>0.6</formula>
      <formula>1</formula>
    </cfRule>
    <cfRule type="cellIs" dxfId="5" priority="2" operator="between">
      <formula>0.26</formula>
      <formula>0.59</formula>
    </cfRule>
    <cfRule type="cellIs" dxfId="4" priority="3" operator="between">
      <formula>0</formula>
      <formula>0.25</formula>
    </cfRule>
  </conditionalFormatting>
  <pageMargins left="0.45" right="0.45" top="0.5" bottom="0.5" header="0.3" footer="0.3"/>
  <pageSetup scale="42" fitToHeight="0" orientation="landscape" r:id="rId1"/>
  <drawing r:id="rId2"/>
</worksheet>
</file>

<file path=xl/worksheets/sheet4.xml><?xml version="1.0" encoding="utf-8"?>
<worksheet xmlns="http://schemas.openxmlformats.org/spreadsheetml/2006/main" xmlns:r="http://schemas.openxmlformats.org/officeDocument/2006/relationships">
  <dimension ref="B1:E14"/>
  <sheetViews>
    <sheetView zoomScale="90" zoomScaleNormal="90" workbookViewId="0">
      <selection activeCell="H11" sqref="H11"/>
    </sheetView>
  </sheetViews>
  <sheetFormatPr baseColWidth="10" defaultColWidth="12.42578125" defaultRowHeight="15.75"/>
  <cols>
    <col min="1" max="1" width="12.42578125" style="21"/>
    <col min="2" max="2" width="31" style="22" customWidth="1"/>
    <col min="3" max="4" width="33" style="21" customWidth="1"/>
    <col min="5" max="5" width="38.140625" style="21" customWidth="1"/>
    <col min="6" max="16384" width="12.42578125" style="21"/>
  </cols>
  <sheetData>
    <row r="1" spans="2:5">
      <c r="B1" s="157" t="s">
        <v>22</v>
      </c>
      <c r="C1" s="157"/>
      <c r="D1" s="157"/>
      <c r="E1" s="157"/>
    </row>
    <row r="2" spans="2:5" ht="26.25" customHeight="1" thickBot="1">
      <c r="B2" s="158"/>
      <c r="C2" s="158"/>
      <c r="D2" s="158"/>
      <c r="E2" s="158"/>
    </row>
    <row r="3" spans="2:5" ht="100.5" customHeight="1" thickBot="1">
      <c r="B3" s="67" t="s">
        <v>18</v>
      </c>
      <c r="C3" s="71" t="s">
        <v>26</v>
      </c>
      <c r="D3" s="68" t="s">
        <v>9</v>
      </c>
      <c r="E3" s="72" t="s">
        <v>123</v>
      </c>
    </row>
    <row r="4" spans="2:5" ht="195.75" customHeight="1">
      <c r="B4" s="42" t="s">
        <v>19</v>
      </c>
      <c r="C4" s="73" t="s">
        <v>67</v>
      </c>
      <c r="D4" s="66" t="s">
        <v>20</v>
      </c>
      <c r="E4" s="74" t="s">
        <v>25</v>
      </c>
    </row>
    <row r="5" spans="2:5" ht="63.75" customHeight="1">
      <c r="B5" s="44" t="s">
        <v>10</v>
      </c>
      <c r="C5" s="45" t="s">
        <v>24</v>
      </c>
      <c r="D5" s="43" t="s">
        <v>11</v>
      </c>
      <c r="E5" s="46" t="s">
        <v>66</v>
      </c>
    </row>
    <row r="6" spans="2:5" ht="28.5" customHeight="1" thickBot="1">
      <c r="B6" s="51" t="s">
        <v>21</v>
      </c>
      <c r="C6" s="47">
        <v>42318</v>
      </c>
      <c r="D6" s="52" t="s">
        <v>12</v>
      </c>
      <c r="E6" s="53">
        <v>0.27</v>
      </c>
    </row>
    <row r="7" spans="2:5" ht="42.75" customHeight="1" thickBot="1">
      <c r="B7" s="87" t="s">
        <v>72</v>
      </c>
      <c r="C7" s="89" t="s">
        <v>76</v>
      </c>
      <c r="D7" s="92" t="s">
        <v>73</v>
      </c>
      <c r="E7" s="106" t="s">
        <v>119</v>
      </c>
    </row>
    <row r="8" spans="2:5" ht="27" customHeight="1" thickBot="1">
      <c r="B8" s="159" t="s">
        <v>13</v>
      </c>
      <c r="C8" s="160"/>
      <c r="D8" s="160" t="s">
        <v>14</v>
      </c>
      <c r="E8" s="161"/>
    </row>
    <row r="9" spans="2:5" ht="84" customHeight="1">
      <c r="B9" s="162" t="s">
        <v>112</v>
      </c>
      <c r="C9" s="163"/>
      <c r="D9" s="164" t="s">
        <v>113</v>
      </c>
      <c r="E9" s="165"/>
    </row>
    <row r="10" spans="2:5" ht="68.25" customHeight="1">
      <c r="B10" s="48" t="s">
        <v>23</v>
      </c>
      <c r="C10" s="49" t="s">
        <v>44</v>
      </c>
      <c r="D10" s="146" t="s">
        <v>15</v>
      </c>
      <c r="E10" s="147"/>
    </row>
    <row r="11" spans="2:5" ht="37.5" customHeight="1">
      <c r="B11" s="50" t="s">
        <v>16</v>
      </c>
      <c r="C11" s="49" t="s">
        <v>45</v>
      </c>
      <c r="D11" s="146" t="s">
        <v>15</v>
      </c>
      <c r="E11" s="147"/>
    </row>
    <row r="12" spans="2:5" ht="22.5" customHeight="1">
      <c r="B12" s="148" t="s">
        <v>17</v>
      </c>
      <c r="C12" s="149"/>
      <c r="D12" s="149"/>
      <c r="E12" s="150"/>
    </row>
    <row r="13" spans="2:5" ht="27.75" customHeight="1" thickBot="1">
      <c r="B13" s="151" t="s">
        <v>86</v>
      </c>
      <c r="C13" s="152"/>
      <c r="D13" s="152"/>
      <c r="E13" s="153"/>
    </row>
    <row r="14" spans="2:5" ht="28.5" customHeight="1" thickBot="1">
      <c r="B14" s="154" t="s">
        <v>46</v>
      </c>
      <c r="C14" s="155"/>
      <c r="D14" s="155"/>
      <c r="E14" s="156"/>
    </row>
  </sheetData>
  <mergeCells count="10">
    <mergeCell ref="D11:E11"/>
    <mergeCell ref="B12:E12"/>
    <mergeCell ref="B13:E13"/>
    <mergeCell ref="B14:E14"/>
    <mergeCell ref="B1:E2"/>
    <mergeCell ref="B8:C8"/>
    <mergeCell ref="D8:E8"/>
    <mergeCell ref="B9:C9"/>
    <mergeCell ref="D9:E9"/>
    <mergeCell ref="D10:E10"/>
  </mergeCells>
  <pageMargins left="0.75" right="0.75" top="1" bottom="1" header="0.5" footer="0.5"/>
  <pageSetup scale="61" orientation="landscape" horizontalDpi="1200" verticalDpi="1200"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sheetPr>
    <pageSetUpPr fitToPage="1"/>
  </sheetPr>
  <dimension ref="A2:AB30"/>
  <sheetViews>
    <sheetView showGridLines="0" topLeftCell="A2" zoomScale="85" zoomScaleNormal="85" workbookViewId="0">
      <selection activeCell="B2" sqref="B2:J4"/>
    </sheetView>
  </sheetViews>
  <sheetFormatPr baseColWidth="10" defaultColWidth="3.140625" defaultRowHeight="16.5"/>
  <cols>
    <col min="1" max="1" width="3.5703125" style="1" customWidth="1"/>
    <col min="2" max="2" width="35.85546875" style="3" customWidth="1"/>
    <col min="3" max="3" width="20.85546875" style="3" customWidth="1"/>
    <col min="4" max="4" width="15.5703125" style="3" customWidth="1"/>
    <col min="5" max="5" width="14.85546875" style="3" customWidth="1"/>
    <col min="6" max="6" width="11.7109375" style="2" customWidth="1"/>
    <col min="7" max="7" width="12.140625" style="2" customWidth="1"/>
    <col min="8" max="8" width="11.85546875" style="2" customWidth="1"/>
    <col min="9" max="9" width="13.28515625" style="2" customWidth="1"/>
    <col min="10" max="10" width="36.7109375" style="17" customWidth="1"/>
    <col min="11" max="11" width="3.140625" style="1" customWidth="1"/>
    <col min="12" max="16384" width="3.140625" style="1"/>
  </cols>
  <sheetData>
    <row r="2" spans="1:11" ht="14.25">
      <c r="B2" s="166" t="s">
        <v>115</v>
      </c>
      <c r="C2" s="166"/>
      <c r="D2" s="166"/>
      <c r="E2" s="166"/>
      <c r="F2" s="166"/>
      <c r="G2" s="166"/>
      <c r="H2" s="166"/>
      <c r="I2" s="166"/>
      <c r="J2" s="166"/>
    </row>
    <row r="3" spans="1:11" ht="21" customHeight="1">
      <c r="B3" s="166"/>
      <c r="C3" s="166"/>
      <c r="D3" s="166"/>
      <c r="E3" s="166"/>
      <c r="F3" s="166"/>
      <c r="G3" s="166"/>
      <c r="H3" s="166"/>
      <c r="I3" s="166"/>
      <c r="J3" s="166"/>
    </row>
    <row r="4" spans="1:11" ht="18.75" customHeight="1">
      <c r="B4" s="166"/>
      <c r="C4" s="166"/>
      <c r="D4" s="166"/>
      <c r="E4" s="166"/>
      <c r="F4" s="166"/>
      <c r="G4" s="166"/>
      <c r="H4" s="166"/>
      <c r="I4" s="166"/>
      <c r="J4" s="166"/>
    </row>
    <row r="6" spans="1:11" ht="8.25" customHeight="1">
      <c r="A6" s="4"/>
      <c r="B6" s="5"/>
      <c r="C6" s="5"/>
      <c r="D6" s="5"/>
      <c r="E6" s="5"/>
      <c r="F6" s="5"/>
      <c r="G6" s="5"/>
      <c r="H6" s="5"/>
      <c r="I6" s="5"/>
      <c r="J6" s="14"/>
    </row>
    <row r="7" spans="1:11" s="10" customFormat="1" ht="33.75" customHeight="1">
      <c r="A7" s="20" t="s">
        <v>7</v>
      </c>
      <c r="B7" s="6" t="s">
        <v>1</v>
      </c>
      <c r="C7" s="6" t="s">
        <v>0</v>
      </c>
      <c r="D7" s="7" t="s">
        <v>3</v>
      </c>
      <c r="E7" s="7" t="s">
        <v>5</v>
      </c>
      <c r="F7" s="6" t="s">
        <v>2</v>
      </c>
      <c r="G7" s="8" t="s">
        <v>4</v>
      </c>
      <c r="H7" s="9"/>
      <c r="I7" s="9"/>
      <c r="J7" s="15"/>
    </row>
    <row r="8" spans="1:11" ht="15.75" customHeight="1">
      <c r="B8" s="11"/>
      <c r="C8" s="11"/>
      <c r="D8" s="11"/>
      <c r="E8" s="11"/>
      <c r="F8" s="11"/>
      <c r="G8" s="16">
        <f>+AVERAGE(G9:G20)</f>
        <v>0.27083333333333331</v>
      </c>
      <c r="H8" s="11"/>
      <c r="I8" s="11"/>
      <c r="K8" s="2"/>
    </row>
    <row r="9" spans="1:11" s="29" customFormat="1" ht="46.5" customHeight="1">
      <c r="A9" s="23">
        <v>1</v>
      </c>
      <c r="B9" s="31" t="s">
        <v>68</v>
      </c>
      <c r="C9" s="31" t="s">
        <v>48</v>
      </c>
      <c r="D9" s="30">
        <v>42058</v>
      </c>
      <c r="E9" s="30">
        <v>42153</v>
      </c>
      <c r="F9" s="24">
        <f>E9-D9</f>
        <v>95</v>
      </c>
      <c r="G9" s="25">
        <v>1</v>
      </c>
      <c r="H9" s="26"/>
      <c r="I9" s="27"/>
      <c r="J9" s="28"/>
    </row>
    <row r="10" spans="1:11" s="29" customFormat="1" ht="40.5" customHeight="1">
      <c r="A10" s="23">
        <v>2</v>
      </c>
      <c r="B10" s="31" t="s">
        <v>49</v>
      </c>
      <c r="C10" s="31" t="s">
        <v>48</v>
      </c>
      <c r="D10" s="30">
        <v>42171</v>
      </c>
      <c r="E10" s="30">
        <v>42188</v>
      </c>
      <c r="F10" s="24">
        <f>E10-D10</f>
        <v>17</v>
      </c>
      <c r="G10" s="25">
        <v>1</v>
      </c>
      <c r="H10" s="26"/>
      <c r="I10" s="27"/>
      <c r="J10" s="28"/>
    </row>
    <row r="11" spans="1:11" ht="48" customHeight="1">
      <c r="A11" s="12">
        <v>3</v>
      </c>
      <c r="B11" s="31" t="s">
        <v>50</v>
      </c>
      <c r="C11" s="31" t="s">
        <v>61</v>
      </c>
      <c r="D11" s="30">
        <v>42064</v>
      </c>
      <c r="E11" s="30">
        <v>42139</v>
      </c>
      <c r="F11" s="24">
        <f>E11-D11</f>
        <v>75</v>
      </c>
      <c r="G11" s="25">
        <v>1</v>
      </c>
      <c r="H11" s="18"/>
      <c r="I11" s="13"/>
    </row>
    <row r="12" spans="1:11" ht="54.75" customHeight="1">
      <c r="A12" s="12">
        <v>4</v>
      </c>
      <c r="B12" s="31" t="s">
        <v>59</v>
      </c>
      <c r="C12" s="31" t="s">
        <v>60</v>
      </c>
      <c r="D12" s="30">
        <v>42184</v>
      </c>
      <c r="E12" s="30">
        <v>42230</v>
      </c>
      <c r="F12" s="24">
        <f>E12-D12</f>
        <v>46</v>
      </c>
      <c r="G12" s="25">
        <v>0.25</v>
      </c>
      <c r="H12" s="18"/>
      <c r="I12" s="13"/>
    </row>
    <row r="13" spans="1:11" s="29" customFormat="1" ht="45" customHeight="1">
      <c r="A13" s="23">
        <v>5</v>
      </c>
      <c r="B13" s="31" t="s">
        <v>51</v>
      </c>
      <c r="C13" s="31" t="s">
        <v>48</v>
      </c>
      <c r="D13" s="30">
        <v>42240</v>
      </c>
      <c r="E13" s="30">
        <v>42244</v>
      </c>
      <c r="F13" s="24">
        <f>E13-D13</f>
        <v>4</v>
      </c>
      <c r="G13" s="25">
        <v>0</v>
      </c>
      <c r="H13" s="26"/>
      <c r="I13" s="27"/>
      <c r="J13" s="28"/>
    </row>
    <row r="14" spans="1:11" s="29" customFormat="1" ht="46.5" customHeight="1">
      <c r="A14" s="23">
        <v>6</v>
      </c>
      <c r="B14" s="31" t="s">
        <v>52</v>
      </c>
      <c r="C14" s="31" t="s">
        <v>48</v>
      </c>
      <c r="D14" s="30">
        <v>42254</v>
      </c>
      <c r="E14" s="30">
        <v>42258</v>
      </c>
      <c r="F14" s="24">
        <f t="shared" ref="F14:F20" si="0">E14-D14</f>
        <v>4</v>
      </c>
      <c r="G14" s="25">
        <v>0</v>
      </c>
      <c r="H14" s="26"/>
      <c r="I14" s="27"/>
      <c r="J14" s="28"/>
    </row>
    <row r="15" spans="1:11" s="29" customFormat="1" ht="40.5" customHeight="1">
      <c r="A15" s="23">
        <v>7</v>
      </c>
      <c r="B15" s="31" t="s">
        <v>62</v>
      </c>
      <c r="C15" s="31" t="s">
        <v>48</v>
      </c>
      <c r="D15" s="30">
        <v>42268</v>
      </c>
      <c r="E15" s="30">
        <v>42272</v>
      </c>
      <c r="F15" s="24">
        <f t="shared" si="0"/>
        <v>4</v>
      </c>
      <c r="G15" s="25">
        <v>0</v>
      </c>
      <c r="H15" s="26"/>
      <c r="I15" s="27"/>
      <c r="J15" s="28"/>
    </row>
    <row r="16" spans="1:11" s="29" customFormat="1" ht="50.25" customHeight="1">
      <c r="A16" s="23">
        <v>8</v>
      </c>
      <c r="B16" s="31" t="s">
        <v>53</v>
      </c>
      <c r="C16" s="31" t="s">
        <v>48</v>
      </c>
      <c r="D16" s="30">
        <v>42275</v>
      </c>
      <c r="E16" s="30">
        <v>42286</v>
      </c>
      <c r="F16" s="24">
        <f t="shared" si="0"/>
        <v>11</v>
      </c>
      <c r="G16" s="25">
        <v>0</v>
      </c>
      <c r="H16" s="26"/>
      <c r="I16" s="27"/>
      <c r="J16" s="28"/>
    </row>
    <row r="17" spans="1:28" s="29" customFormat="1" ht="52.5" customHeight="1">
      <c r="A17" s="23">
        <v>9</v>
      </c>
      <c r="B17" s="31" t="s">
        <v>54</v>
      </c>
      <c r="C17" s="31" t="s">
        <v>48</v>
      </c>
      <c r="D17" s="30">
        <v>42289</v>
      </c>
      <c r="E17" s="30">
        <v>42293</v>
      </c>
      <c r="F17" s="24">
        <f t="shared" si="0"/>
        <v>4</v>
      </c>
      <c r="G17" s="25">
        <v>0</v>
      </c>
      <c r="H17" s="26"/>
      <c r="I17" s="27"/>
      <c r="J17" s="28"/>
    </row>
    <row r="18" spans="1:28" s="29" customFormat="1" ht="37.5" customHeight="1">
      <c r="A18" s="23">
        <v>19</v>
      </c>
      <c r="B18" s="31" t="s">
        <v>55</v>
      </c>
      <c r="C18" s="31" t="s">
        <v>48</v>
      </c>
      <c r="D18" s="30">
        <v>42296</v>
      </c>
      <c r="E18" s="30">
        <v>42307</v>
      </c>
      <c r="F18" s="24">
        <f t="shared" si="0"/>
        <v>11</v>
      </c>
      <c r="G18" s="25">
        <v>0</v>
      </c>
      <c r="H18" s="26"/>
      <c r="I18" s="27"/>
      <c r="J18" s="28"/>
    </row>
    <row r="19" spans="1:28" s="29" customFormat="1" ht="39" customHeight="1">
      <c r="A19" s="23">
        <v>11</v>
      </c>
      <c r="B19" s="31" t="s">
        <v>56</v>
      </c>
      <c r="C19" s="31" t="s">
        <v>58</v>
      </c>
      <c r="D19" s="30">
        <v>42310</v>
      </c>
      <c r="E19" s="30">
        <v>42321</v>
      </c>
      <c r="F19" s="24">
        <f t="shared" si="0"/>
        <v>11</v>
      </c>
      <c r="G19" s="25">
        <v>0</v>
      </c>
      <c r="H19" s="26"/>
      <c r="I19" s="27"/>
      <c r="J19" s="28"/>
    </row>
    <row r="20" spans="1:28" s="29" customFormat="1" ht="37.5" customHeight="1">
      <c r="A20" s="23">
        <v>12</v>
      </c>
      <c r="B20" s="31" t="s">
        <v>57</v>
      </c>
      <c r="C20" s="31" t="s">
        <v>58</v>
      </c>
      <c r="D20" s="30">
        <v>42324</v>
      </c>
      <c r="E20" s="30">
        <v>42335</v>
      </c>
      <c r="F20" s="24">
        <f t="shared" si="0"/>
        <v>11</v>
      </c>
      <c r="G20" s="25">
        <v>0</v>
      </c>
      <c r="H20" s="26"/>
      <c r="I20" s="27"/>
      <c r="J20" s="28"/>
    </row>
    <row r="21" spans="1:28">
      <c r="J21" s="19"/>
    </row>
    <row r="23" spans="1:28" ht="27" customHeight="1">
      <c r="B23" s="137" t="s">
        <v>8</v>
      </c>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9"/>
    </row>
    <row r="24" spans="1:28" ht="27" customHeight="1">
      <c r="B24" s="140"/>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2"/>
    </row>
    <row r="25" spans="1:28" ht="27" customHeight="1">
      <c r="B25" s="140"/>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2"/>
    </row>
    <row r="26" spans="1:28" ht="27" customHeight="1">
      <c r="B26" s="140"/>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2"/>
    </row>
    <row r="27" spans="1:28" ht="27" customHeight="1">
      <c r="B27" s="140"/>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2"/>
    </row>
    <row r="28" spans="1:28" ht="27" customHeight="1">
      <c r="B28" s="140"/>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2"/>
    </row>
    <row r="29" spans="1:28" ht="27" customHeight="1">
      <c r="B29" s="140"/>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2"/>
    </row>
    <row r="30" spans="1:28" ht="27" customHeight="1">
      <c r="B30" s="143"/>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5"/>
    </row>
  </sheetData>
  <mergeCells count="2">
    <mergeCell ref="B2:J4"/>
    <mergeCell ref="B23:AB30"/>
  </mergeCells>
  <conditionalFormatting sqref="B21:J21">
    <cfRule type="expression" dxfId="3" priority="4">
      <formula>TRUE</formula>
    </cfRule>
  </conditionalFormatting>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55" fitToHeight="0" orientation="landscape" r:id="rId1"/>
  <drawing r:id="rId2"/>
</worksheet>
</file>

<file path=xl/worksheets/sheet6.xml><?xml version="1.0" encoding="utf-8"?>
<worksheet xmlns="http://schemas.openxmlformats.org/spreadsheetml/2006/main" xmlns:r="http://schemas.openxmlformats.org/officeDocument/2006/relationships">
  <dimension ref="B3:H15"/>
  <sheetViews>
    <sheetView showGridLines="0" workbookViewId="0">
      <selection activeCell="J14" sqref="J14"/>
    </sheetView>
  </sheetViews>
  <sheetFormatPr baseColWidth="10" defaultRowHeight="12.75"/>
  <cols>
    <col min="1" max="1" width="2.85546875" customWidth="1"/>
    <col min="7" max="7" width="18.28515625" customWidth="1"/>
  </cols>
  <sheetData>
    <row r="3" spans="2:8" ht="15">
      <c r="B3" s="167" t="s">
        <v>38</v>
      </c>
      <c r="C3" s="167"/>
      <c r="D3" s="167"/>
      <c r="E3" s="167"/>
      <c r="F3" s="167"/>
      <c r="G3" s="167"/>
    </row>
    <row r="4" spans="2:8" ht="15">
      <c r="B4" s="167" t="s">
        <v>39</v>
      </c>
      <c r="C4" s="167"/>
      <c r="D4" s="167"/>
      <c r="E4" s="167"/>
      <c r="F4" s="167"/>
      <c r="G4" s="167"/>
    </row>
    <row r="5" spans="2:8">
      <c r="B5" s="35"/>
      <c r="C5" s="35"/>
      <c r="D5" s="35"/>
      <c r="E5" s="35"/>
      <c r="F5" s="35"/>
      <c r="G5" s="35"/>
    </row>
    <row r="6" spans="2:8" ht="13.5" thickBot="1">
      <c r="B6" s="35"/>
      <c r="C6" s="35"/>
      <c r="D6" s="35"/>
      <c r="E6" s="35"/>
      <c r="F6" s="35"/>
      <c r="G6" s="35"/>
    </row>
    <row r="7" spans="2:8" ht="189" customHeight="1" thickBot="1">
      <c r="B7" s="171" t="s">
        <v>63</v>
      </c>
      <c r="C7" s="172"/>
      <c r="D7" s="172"/>
      <c r="E7" s="172"/>
      <c r="F7" s="172"/>
      <c r="G7" s="172"/>
      <c r="H7" s="173"/>
    </row>
    <row r="8" spans="2:8">
      <c r="B8" s="34"/>
    </row>
    <row r="11" spans="2:8" ht="15">
      <c r="B11" s="167" t="s">
        <v>38</v>
      </c>
      <c r="C11" s="167"/>
      <c r="D11" s="167"/>
      <c r="E11" s="167"/>
      <c r="F11" s="167"/>
      <c r="G11" s="167"/>
    </row>
    <row r="12" spans="2:8" ht="15">
      <c r="B12" s="167" t="s">
        <v>40</v>
      </c>
      <c r="C12" s="167"/>
      <c r="D12" s="167"/>
      <c r="E12" s="167"/>
      <c r="F12" s="167"/>
      <c r="G12" s="167"/>
    </row>
    <row r="13" spans="2:8" ht="8.25" customHeight="1" thickBot="1">
      <c r="B13" s="77"/>
      <c r="C13" s="77"/>
      <c r="D13" s="77"/>
      <c r="E13" s="77"/>
      <c r="F13" s="77"/>
      <c r="G13" s="77"/>
    </row>
    <row r="14" spans="2:8" ht="409.5" customHeight="1" thickBot="1">
      <c r="B14" s="168" t="s">
        <v>114</v>
      </c>
      <c r="C14" s="169"/>
      <c r="D14" s="169"/>
      <c r="E14" s="169"/>
      <c r="F14" s="169"/>
      <c r="G14" s="169"/>
      <c r="H14" s="170"/>
    </row>
    <row r="15" spans="2:8">
      <c r="B15" s="75"/>
    </row>
  </sheetData>
  <mergeCells count="6">
    <mergeCell ref="B3:G3"/>
    <mergeCell ref="B4:G4"/>
    <mergeCell ref="B11:G11"/>
    <mergeCell ref="B12:G12"/>
    <mergeCell ref="B14:H14"/>
    <mergeCell ref="B7:H7"/>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dimension ref="A1"/>
  <sheetViews>
    <sheetView showGridLines="0" workbookViewId="0">
      <selection activeCell="L27" sqref="L27"/>
    </sheetView>
  </sheetViews>
  <sheetFormatPr baseColWidth="10" defaultRowHeight="12.75"/>
  <cols>
    <col min="1" max="1" width="6" customWidth="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1"/>
  <sheetViews>
    <sheetView workbookViewId="0">
      <selection activeCell="L102" sqref="L102"/>
    </sheetView>
  </sheetViews>
  <sheetFormatPr baseColWidth="10" defaultRowHeight="12.75"/>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dimension ref="B2:H23"/>
  <sheetViews>
    <sheetView workbookViewId="0">
      <selection activeCell="L11" sqref="L11"/>
    </sheetView>
  </sheetViews>
  <sheetFormatPr baseColWidth="10" defaultRowHeight="12.75"/>
  <cols>
    <col min="2" max="2" width="11.42578125" customWidth="1"/>
    <col min="7" max="7" width="17.85546875" customWidth="1"/>
    <col min="8" max="8" width="23" customWidth="1"/>
  </cols>
  <sheetData>
    <row r="2" spans="2:8">
      <c r="B2" s="174" t="s">
        <v>87</v>
      </c>
      <c r="C2" s="174"/>
      <c r="D2" s="174"/>
      <c r="E2" s="174"/>
      <c r="F2" s="174"/>
      <c r="G2" s="174"/>
      <c r="H2" s="174"/>
    </row>
    <row r="3" spans="2:8" ht="15.75" thickBot="1">
      <c r="B3" s="94"/>
    </row>
    <row r="4" spans="2:8" ht="13.5" thickTop="1">
      <c r="B4" s="95" t="s">
        <v>88</v>
      </c>
      <c r="C4" s="96" t="s">
        <v>89</v>
      </c>
      <c r="D4" s="96" t="s">
        <v>90</v>
      </c>
      <c r="E4" s="188" t="s">
        <v>91</v>
      </c>
      <c r="F4" s="189"/>
      <c r="G4" s="188" t="s">
        <v>92</v>
      </c>
      <c r="H4" s="189"/>
    </row>
    <row r="5" spans="2:8" ht="13.5" thickBot="1">
      <c r="B5" s="97">
        <v>27</v>
      </c>
      <c r="C5" s="98" t="s">
        <v>93</v>
      </c>
      <c r="D5" s="98" t="s">
        <v>94</v>
      </c>
      <c r="E5" s="190">
        <v>42291</v>
      </c>
      <c r="F5" s="191"/>
      <c r="G5" s="190">
        <v>42296</v>
      </c>
      <c r="H5" s="191"/>
    </row>
    <row r="6" spans="2:8" ht="16.5" customHeight="1" thickTop="1">
      <c r="B6" s="180" t="s">
        <v>95</v>
      </c>
      <c r="C6" s="192"/>
      <c r="D6" s="192"/>
      <c r="E6" s="181"/>
      <c r="F6" s="180" t="s">
        <v>97</v>
      </c>
      <c r="G6" s="181"/>
      <c r="H6" s="99" t="s">
        <v>98</v>
      </c>
    </row>
    <row r="7" spans="2:8" ht="15">
      <c r="B7" s="182" t="s">
        <v>37</v>
      </c>
      <c r="C7" s="193"/>
      <c r="D7" s="193"/>
      <c r="E7" s="183"/>
      <c r="F7" s="182"/>
      <c r="G7" s="183"/>
      <c r="H7" s="100" t="s">
        <v>99</v>
      </c>
    </row>
    <row r="8" spans="2:8" ht="13.5" thickBot="1">
      <c r="B8" s="177" t="s">
        <v>96</v>
      </c>
      <c r="C8" s="178"/>
      <c r="D8" s="178"/>
      <c r="E8" s="179"/>
      <c r="F8" s="177"/>
      <c r="G8" s="179"/>
      <c r="H8" s="101"/>
    </row>
    <row r="9" spans="2:8" ht="38.25" customHeight="1" thickTop="1" thickBot="1">
      <c r="B9" s="184" t="s">
        <v>100</v>
      </c>
      <c r="C9" s="185"/>
      <c r="D9" s="185"/>
      <c r="E9" s="185"/>
      <c r="F9" s="185"/>
      <c r="G9" s="185"/>
      <c r="H9" s="186"/>
    </row>
    <row r="10" spans="2:8" ht="15.75" thickTop="1">
      <c r="B10" s="102"/>
      <c r="C10" s="102"/>
      <c r="D10" s="102"/>
      <c r="E10" s="102"/>
      <c r="F10" s="102"/>
      <c r="G10" s="102"/>
      <c r="H10" s="102"/>
    </row>
    <row r="11" spans="2:8" ht="14.25">
      <c r="B11" s="103"/>
    </row>
    <row r="12" spans="2:8">
      <c r="B12" s="176" t="s">
        <v>101</v>
      </c>
      <c r="C12" s="176"/>
      <c r="D12" s="176"/>
      <c r="E12" s="176"/>
      <c r="F12" s="176"/>
      <c r="G12" s="176"/>
      <c r="H12" s="176"/>
    </row>
    <row r="13" spans="2:8">
      <c r="B13" s="174" t="s">
        <v>102</v>
      </c>
      <c r="C13" s="174"/>
      <c r="D13" s="174"/>
      <c r="E13" s="174"/>
      <c r="F13" s="174"/>
      <c r="G13" s="174"/>
      <c r="H13" s="174"/>
    </row>
    <row r="14" spans="2:8" ht="201" customHeight="1">
      <c r="B14" s="187" t="s">
        <v>109</v>
      </c>
      <c r="C14" s="187"/>
      <c r="D14" s="187"/>
      <c r="E14" s="187"/>
      <c r="F14" s="187"/>
      <c r="G14" s="187"/>
      <c r="H14" s="187"/>
    </row>
    <row r="15" spans="2:8">
      <c r="B15" s="105"/>
    </row>
    <row r="16" spans="2:8">
      <c r="B16" s="174" t="s">
        <v>108</v>
      </c>
      <c r="C16" s="174"/>
      <c r="D16" s="174"/>
      <c r="E16" s="174"/>
      <c r="F16" s="174"/>
      <c r="G16" s="174"/>
      <c r="H16" s="174"/>
    </row>
    <row r="17" spans="2:8">
      <c r="B17" s="105"/>
    </row>
    <row r="18" spans="2:8" ht="33" customHeight="1">
      <c r="B18" s="175" t="s">
        <v>103</v>
      </c>
      <c r="C18" s="175"/>
      <c r="D18" s="175"/>
      <c r="E18" s="175"/>
      <c r="F18" s="175"/>
      <c r="G18" s="175"/>
      <c r="H18" s="175"/>
    </row>
    <row r="19" spans="2:8">
      <c r="B19" s="176" t="s">
        <v>104</v>
      </c>
      <c r="C19" s="176"/>
      <c r="D19" s="176"/>
      <c r="E19" s="176"/>
      <c r="F19" s="176"/>
      <c r="G19" s="176"/>
      <c r="H19" s="176"/>
    </row>
    <row r="20" spans="2:8">
      <c r="B20" s="104" t="s">
        <v>105</v>
      </c>
    </row>
    <row r="21" spans="2:8">
      <c r="D21" s="35" t="s">
        <v>106</v>
      </c>
    </row>
    <row r="22" spans="2:8">
      <c r="D22" s="35" t="s">
        <v>107</v>
      </c>
    </row>
    <row r="23" spans="2:8">
      <c r="B23" s="35"/>
    </row>
  </sheetData>
  <mergeCells count="16">
    <mergeCell ref="B2:H2"/>
    <mergeCell ref="B18:H18"/>
    <mergeCell ref="B16:H16"/>
    <mergeCell ref="B19:H19"/>
    <mergeCell ref="B8:E8"/>
    <mergeCell ref="F6:G8"/>
    <mergeCell ref="B9:H9"/>
    <mergeCell ref="B12:H12"/>
    <mergeCell ref="B13:H13"/>
    <mergeCell ref="B14:H14"/>
    <mergeCell ref="E4:F4"/>
    <mergeCell ref="G4:H4"/>
    <mergeCell ref="E5:F5"/>
    <mergeCell ref="G5:H5"/>
    <mergeCell ref="B6:E6"/>
    <mergeCell ref="B7:E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Portada</vt:lpstr>
      <vt:lpstr>Hoja reporte 1</vt:lpstr>
      <vt:lpstr>Trámite 1</vt:lpstr>
      <vt:lpstr>Hoja  reporte 2</vt:lpstr>
      <vt:lpstr>Trámite 2</vt:lpstr>
      <vt:lpstr>JUSTIFICACIONES TRÁMITES 1 Y 2</vt:lpstr>
      <vt:lpstr>ADJUNTO 1- DVMVAH-0264-2015</vt:lpstr>
      <vt:lpstr>ADJUNTO 2 ACUERDO JD BANHVI</vt:lpstr>
      <vt:lpstr>Acuerdo 27 JD-BANHVI</vt:lpstr>
      <vt:lpstr>ADJUNTO MIVAH-DMV-0506-2015</vt:lpstr>
      <vt:lpstr>ADJUNTO DM-428-15</vt:lpstr>
      <vt:lpstr>'Acuerdo 27 JD-BANHVI'!_GoBack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2015-09-09T16:41:35Z</cp:lastPrinted>
  <dcterms:created xsi:type="dcterms:W3CDTF">2010-11-15T21:21:09Z</dcterms:created>
  <dcterms:modified xsi:type="dcterms:W3CDTF">2015-11-13T13:55:14Z</dcterms:modified>
</cp:coreProperties>
</file>