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34.xml"/>
  <Override ContentType="application/vnd.openxmlformats-officedocument.drawing+xml" PartName="/xl/drawings/drawing35.xml"/>
  <Override ContentType="application/vnd.openxmlformats-officedocument.drawing+xml" PartName="/xl/drawings/drawing3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mariela\Documents\Compendio estadístico MMM\"/>
    </mc:Choice>
  </mc:AlternateContent>
  <bookViews>
    <workbookView xWindow="0" yWindow="0" windowWidth="28800" windowHeight="12210" xr2:uid="{00000000-000D-0000-FFFF-FFFF00000000}"/>
  </bookViews>
  <sheets>
    <sheet name="Compendio_Vivienda_16" sheetId="107" r:id="rId1"/>
    <sheet name="c1_1" sheetId="2" r:id="rId2"/>
    <sheet name="c1_2" sheetId="9" r:id="rId3"/>
    <sheet name="c1_3" sheetId="8" r:id="rId4"/>
    <sheet name="c1_4" sheetId="10" r:id="rId5"/>
    <sheet name="c1_5" sheetId="6" r:id="rId6"/>
    <sheet name="c1_6" sheetId="26" r:id="rId7"/>
    <sheet name="c1_7" sheetId="127" r:id="rId8"/>
    <sheet name="c2_1" sheetId="25" r:id="rId9"/>
    <sheet name="c2_2" sheetId="20" r:id="rId10"/>
    <sheet name="c2_3" sheetId="23" r:id="rId11"/>
    <sheet name="c2_4" sheetId="125" r:id="rId12"/>
    <sheet name="c2_5" sheetId="22" r:id="rId13"/>
    <sheet name="c3_1" sheetId="57" r:id="rId14"/>
    <sheet name="c3_2" sheetId="56" r:id="rId15"/>
    <sheet name="c3_3" sheetId="58" r:id="rId16"/>
    <sheet name="c3_4" sheetId="60" r:id="rId17"/>
    <sheet name="c3_5" sheetId="61" r:id="rId18"/>
    <sheet name="c3_6" sheetId="62" r:id="rId19"/>
    <sheet name="c3_7" sheetId="121" r:id="rId20"/>
    <sheet name="c3_8" sheetId="122" r:id="rId21"/>
    <sheet name="c3_9" sheetId="132" r:id="rId22"/>
    <sheet name="c3_10" sheetId="67" r:id="rId23"/>
    <sheet name="c3_11" sheetId="74" r:id="rId24"/>
    <sheet name="c3_12" sheetId="129" r:id="rId25"/>
    <sheet name="c3_13" sheetId="131" r:id="rId26"/>
    <sheet name="c4_1" sheetId="112" r:id="rId27"/>
    <sheet name="c4_2" sheetId="29" r:id="rId28"/>
    <sheet name="c4_3" sheetId="30" r:id="rId29"/>
    <sheet name="c4_4" sheetId="31" r:id="rId30"/>
    <sheet name="c4_5" sheetId="51" r:id="rId31"/>
    <sheet name="c4_6" sheetId="126" r:id="rId32"/>
    <sheet name="c4_7" sheetId="84" r:id="rId33"/>
    <sheet name="c4_8" sheetId="104" r:id="rId34"/>
    <sheet name="c4_9" sheetId="128" r:id="rId35"/>
    <sheet name="c4_10" sheetId="101" r:id="rId36"/>
  </sheets>
  <definedNames>
    <definedName name="_xlnm.Print_Area" localSheetId="1">'c1_1'!#REF!</definedName>
    <definedName name="_xlnm.Print_Area" localSheetId="3">'c1_3'!$B$1:$G$19</definedName>
    <definedName name="_xlnm.Print_Area" localSheetId="5">'c1_5'!$B$8:$G$20</definedName>
    <definedName name="_xlnm.Print_Area" localSheetId="6">'c1_6'!$B$1:$J$7</definedName>
    <definedName name="_xlnm.Print_Area" localSheetId="8">'c2_1'!$B$29:$B$64</definedName>
    <definedName name="_xlnm.Print_Area" localSheetId="9">'c2_2'!$B$109:$E$144</definedName>
    <definedName name="_xlnm.Print_Area" localSheetId="10">'c2_3'!$B$7:$Q$117</definedName>
    <definedName name="_xlnm.Print_Area" localSheetId="11">'c2_4'!$B$94:$F$129</definedName>
    <definedName name="_xlnm.Print_Area" localSheetId="12">'c2_5'!$B$95:$D$130</definedName>
    <definedName name="_xlnm.Print_Area" localSheetId="27">'c4_2'!$B$8:$F$36</definedName>
    <definedName name="_xlnm.Print_Area" localSheetId="29">'c4_4'!$B$118:$B$155</definedName>
    <definedName name="Notas229" localSheetId="1">'c1_1'!#REF!</definedName>
  </definedNames>
  <calcPr calcId="171027"/>
  <fileRecoveryPr autoRecover="0"/>
</workbook>
</file>

<file path=xl/calcChain.xml><?xml version="1.0" encoding="utf-8"?>
<calcChain xmlns="http://schemas.openxmlformats.org/spreadsheetml/2006/main">
  <c r="K11" i="101" l="1"/>
  <c r="L11" i="101"/>
  <c r="M11" i="101"/>
  <c r="N11" i="101"/>
  <c r="O11" i="101"/>
  <c r="P11" i="101"/>
  <c r="Q11" i="101"/>
  <c r="D11" i="101"/>
  <c r="E11" i="101"/>
  <c r="F11" i="101"/>
  <c r="G11" i="101"/>
  <c r="H11" i="101"/>
  <c r="I11" i="101"/>
  <c r="J11" i="101"/>
  <c r="C11" i="101"/>
  <c r="G13" i="56" l="1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40" i="56"/>
  <c r="G12" i="56"/>
  <c r="C21" i="112" l="1"/>
  <c r="C15" i="112" s="1"/>
  <c r="H22" i="112" s="1"/>
  <c r="C18" i="112"/>
  <c r="J15" i="112"/>
  <c r="I15" i="112"/>
  <c r="H15" i="112"/>
  <c r="G15" i="112"/>
  <c r="F15" i="112"/>
  <c r="E15" i="112"/>
  <c r="D15" i="112"/>
  <c r="C13" i="112"/>
  <c r="C12" i="112"/>
  <c r="C11" i="112" s="1"/>
  <c r="J11" i="112"/>
  <c r="I11" i="112"/>
  <c r="H11" i="112"/>
  <c r="G11" i="112"/>
  <c r="F11" i="112"/>
  <c r="E11" i="112"/>
  <c r="D11" i="112"/>
  <c r="F16" i="112" l="1"/>
  <c r="D16" i="112"/>
  <c r="E16" i="112"/>
  <c r="G16" i="112"/>
  <c r="H16" i="112"/>
  <c r="J16" i="112"/>
  <c r="I16" i="112"/>
  <c r="J19" i="112"/>
  <c r="J22" i="112"/>
  <c r="D19" i="112"/>
  <c r="E19" i="112"/>
  <c r="D22" i="112"/>
  <c r="I22" i="112"/>
  <c r="F19" i="112"/>
  <c r="H19" i="112"/>
  <c r="G22" i="112"/>
  <c r="E22" i="112"/>
  <c r="G19" i="112"/>
  <c r="F22" i="112"/>
  <c r="I19" i="112"/>
  <c r="C15" i="8"/>
  <c r="D15" i="8"/>
  <c r="E15" i="8"/>
  <c r="F15" i="8"/>
  <c r="G15" i="8"/>
  <c r="H15" i="8"/>
  <c r="I15" i="8"/>
  <c r="C16" i="112" l="1"/>
  <c r="C22" i="112"/>
  <c r="C19" i="112"/>
  <c r="G14" i="6"/>
  <c r="G15" i="6"/>
  <c r="G16" i="6"/>
  <c r="G17" i="6"/>
  <c r="G18" i="6"/>
  <c r="G12" i="6"/>
  <c r="D14" i="6"/>
  <c r="D15" i="6"/>
  <c r="D16" i="6"/>
  <c r="D17" i="6"/>
  <c r="D18" i="6"/>
  <c r="D12" i="6"/>
  <c r="D28" i="126" l="1"/>
  <c r="H28" i="126"/>
  <c r="G28" i="126"/>
  <c r="F28" i="126"/>
  <c r="E28" i="126"/>
  <c r="D25" i="126"/>
  <c r="H25" i="126"/>
  <c r="G25" i="126"/>
  <c r="F25" i="126"/>
  <c r="E25" i="126"/>
  <c r="D22" i="126"/>
  <c r="H22" i="126"/>
  <c r="G22" i="126"/>
  <c r="F22" i="126"/>
  <c r="E22" i="126"/>
  <c r="D19" i="126"/>
  <c r="H19" i="126"/>
  <c r="G19" i="126"/>
  <c r="F19" i="126"/>
  <c r="E19" i="126"/>
  <c r="D16" i="126"/>
  <c r="H16" i="126"/>
  <c r="G16" i="126"/>
  <c r="F16" i="126"/>
  <c r="E16" i="126"/>
  <c r="D13" i="126"/>
  <c r="H13" i="126"/>
  <c r="G13" i="126"/>
  <c r="F13" i="126"/>
  <c r="E13" i="126"/>
  <c r="E13" i="51" l="1"/>
  <c r="F13" i="51"/>
  <c r="G13" i="51"/>
  <c r="H13" i="51"/>
  <c r="I13" i="51"/>
  <c r="C13" i="51"/>
  <c r="D13" i="51"/>
  <c r="F12" i="125" l="1"/>
  <c r="F13" i="125"/>
  <c r="F14" i="125"/>
  <c r="F15" i="125"/>
  <c r="F16" i="125"/>
  <c r="F17" i="125"/>
  <c r="F18" i="125"/>
  <c r="F19" i="125"/>
  <c r="F20" i="125"/>
  <c r="F21" i="125"/>
  <c r="F22" i="125"/>
  <c r="F23" i="125"/>
  <c r="F24" i="125"/>
  <c r="F25" i="125"/>
  <c r="F26" i="125"/>
  <c r="F27" i="125"/>
  <c r="F28" i="125"/>
  <c r="F29" i="125"/>
  <c r="F30" i="125"/>
  <c r="F31" i="125"/>
  <c r="F32" i="125"/>
  <c r="F34" i="125"/>
  <c r="F35" i="125"/>
  <c r="F36" i="125"/>
  <c r="F37" i="125"/>
  <c r="F38" i="125"/>
  <c r="F39" i="125"/>
  <c r="F40" i="125"/>
  <c r="F41" i="125"/>
  <c r="F42" i="125"/>
  <c r="F43" i="125"/>
  <c r="F44" i="125"/>
  <c r="F45" i="125"/>
  <c r="F46" i="125"/>
  <c r="F47" i="125"/>
  <c r="F48" i="125"/>
  <c r="F51" i="125"/>
  <c r="F52" i="125"/>
  <c r="F53" i="125"/>
  <c r="F54" i="125"/>
  <c r="F55" i="125"/>
  <c r="F56" i="125"/>
  <c r="F57" i="125"/>
  <c r="F58" i="125"/>
  <c r="F59" i="125"/>
  <c r="F61" i="125"/>
  <c r="F62" i="125"/>
  <c r="F63" i="125"/>
  <c r="F64" i="125"/>
  <c r="F65" i="125"/>
  <c r="F66" i="125"/>
  <c r="F67" i="125"/>
  <c r="F68" i="125"/>
  <c r="F69" i="125"/>
  <c r="F70" i="125"/>
  <c r="F71" i="125"/>
  <c r="F73" i="125"/>
  <c r="F74" i="125"/>
  <c r="F75" i="125"/>
  <c r="F76" i="125"/>
  <c r="F77" i="125"/>
  <c r="F78" i="125"/>
  <c r="F79" i="125"/>
  <c r="F80" i="125"/>
  <c r="F81" i="125"/>
  <c r="F82" i="125"/>
  <c r="F83" i="125"/>
  <c r="F84" i="125"/>
  <c r="F86" i="125"/>
  <c r="F87" i="125"/>
  <c r="F88" i="125"/>
  <c r="F89" i="125"/>
  <c r="F90" i="125"/>
  <c r="F91" i="125"/>
  <c r="F92" i="125"/>
  <c r="F93" i="125"/>
  <c r="F94" i="125"/>
  <c r="F95" i="125"/>
  <c r="F96" i="125"/>
  <c r="F97" i="125"/>
  <c r="F99" i="125"/>
  <c r="F100" i="125"/>
  <c r="F101" i="125"/>
  <c r="F102" i="125"/>
  <c r="F103" i="125"/>
  <c r="F104" i="125"/>
  <c r="F105" i="125"/>
  <c r="F10" i="125"/>
  <c r="D17" i="57" l="1"/>
  <c r="D16" i="57"/>
  <c r="D14" i="57"/>
  <c r="D15" i="57"/>
</calcChain>
</file>

<file path=xl/sharedStrings.xml><?xml version="1.0" encoding="utf-8"?>
<sst xmlns="http://schemas.openxmlformats.org/spreadsheetml/2006/main" count="1746" uniqueCount="585">
  <si>
    <t>Concepto</t>
  </si>
  <si>
    <t>Total</t>
  </si>
  <si>
    <t>Financieras</t>
  </si>
  <si>
    <t>Cooperativas</t>
  </si>
  <si>
    <t>Mutuales</t>
  </si>
  <si>
    <t>Año</t>
  </si>
  <si>
    <t>Cantón</t>
  </si>
  <si>
    <t>San José</t>
  </si>
  <si>
    <t>Escazú</t>
  </si>
  <si>
    <t>San Rafael</t>
  </si>
  <si>
    <t>Desamparados</t>
  </si>
  <si>
    <t>Aserrí</t>
  </si>
  <si>
    <t>Mora</t>
  </si>
  <si>
    <t>Goicoechea</t>
  </si>
  <si>
    <t>Santa Ana</t>
  </si>
  <si>
    <t>Alajuelita</t>
  </si>
  <si>
    <t>Tibás</t>
  </si>
  <si>
    <t>Moravia</t>
  </si>
  <si>
    <t>Montes de Oca</t>
  </si>
  <si>
    <t>Curridabat</t>
  </si>
  <si>
    <t>Alajuela</t>
  </si>
  <si>
    <t>Cartago</t>
  </si>
  <si>
    <t>Paraíso</t>
  </si>
  <si>
    <t>La Unión</t>
  </si>
  <si>
    <t>Oreamuno</t>
  </si>
  <si>
    <t>El Guarco</t>
  </si>
  <si>
    <t>Heredia</t>
  </si>
  <si>
    <t>Barva</t>
  </si>
  <si>
    <t>Belén</t>
  </si>
  <si>
    <t>Flores</t>
  </si>
  <si>
    <t>Costa Rica</t>
  </si>
  <si>
    <t>Puriscal</t>
  </si>
  <si>
    <t>Tarrazú</t>
  </si>
  <si>
    <t>Acosta</t>
  </si>
  <si>
    <t>Turrubares</t>
  </si>
  <si>
    <t>Dota</t>
  </si>
  <si>
    <t>León Cortés</t>
  </si>
  <si>
    <t>San Mateo</t>
  </si>
  <si>
    <t>Atenas</t>
  </si>
  <si>
    <t>Naranjo</t>
  </si>
  <si>
    <t>Palmares</t>
  </si>
  <si>
    <t>Poás</t>
  </si>
  <si>
    <t>Orotina</t>
  </si>
  <si>
    <t>San Carlos</t>
  </si>
  <si>
    <t>Valverde Vega</t>
  </si>
  <si>
    <t>Upala</t>
  </si>
  <si>
    <t>Los Chiles</t>
  </si>
  <si>
    <t>Guatuso</t>
  </si>
  <si>
    <t>Jiménez</t>
  </si>
  <si>
    <t>Turrialba</t>
  </si>
  <si>
    <t>Alvarado</t>
  </si>
  <si>
    <t>Santo Domingo</t>
  </si>
  <si>
    <t>Santa Bárbara</t>
  </si>
  <si>
    <t>San Isidro</t>
  </si>
  <si>
    <t>San Pablo</t>
  </si>
  <si>
    <t>Sarapiquí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</si>
  <si>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</si>
  <si>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</si>
  <si>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</si>
  <si>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</si>
  <si>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</si>
  <si>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</si>
  <si>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</si>
  <si>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</si>
  <si>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</si>
  <si>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</si>
  <si>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</si>
  <si>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</si>
  <si>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</si>
  <si>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</si>
  <si>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</si>
  <si>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</si>
  <si>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Aguirre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</si>
  <si>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</si>
  <si>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</si>
  <si>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</si>
  <si>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</si>
  <si>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</si>
  <si>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</si>
  <si>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</si>
  <si>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</si>
  <si>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</si>
  <si>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</si>
  <si>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</si>
  <si>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Pérez Zeledón</t>
  </si>
  <si>
    <t>Guanacaste</t>
  </si>
  <si>
    <t>Menos de 40</t>
  </si>
  <si>
    <t>De 40 a menos de 70</t>
  </si>
  <si>
    <t>De 70 a menos de 100</t>
  </si>
  <si>
    <t>De 100 a menos de 150</t>
  </si>
  <si>
    <t>De 200 y más</t>
  </si>
  <si>
    <t xml:space="preserve">Central </t>
  </si>
  <si>
    <t>Chorotega</t>
  </si>
  <si>
    <t>Pacífico Central</t>
  </si>
  <si>
    <t>Brunca</t>
  </si>
  <si>
    <t>Huetar Norte</t>
  </si>
  <si>
    <t>En fila o contigua</t>
  </si>
  <si>
    <t>En edificio (condominio vertical o apartamento)</t>
  </si>
  <si>
    <t>Cuartería</t>
  </si>
  <si>
    <t>Tugurio</t>
  </si>
  <si>
    <t>Características</t>
  </si>
  <si>
    <t>Central</t>
  </si>
  <si>
    <t>Calificación de la vivienda</t>
  </si>
  <si>
    <t xml:space="preserve">  Total país</t>
  </si>
  <si>
    <t>Casa en condominio o residencial cerrado</t>
  </si>
  <si>
    <t>Cartago*</t>
  </si>
  <si>
    <t>Heredia*</t>
  </si>
  <si>
    <t>Número total de viviendas en precarios en el país</t>
  </si>
  <si>
    <t>Número de viviendas en precario dentro del GAM</t>
  </si>
  <si>
    <t>Número de viviendas en precario fuera del GAM</t>
  </si>
  <si>
    <t>Número total de precarios en el país</t>
  </si>
  <si>
    <t>Número de precarios dentro del GAM</t>
  </si>
  <si>
    <t>Número de precarios fuera del GAM</t>
  </si>
  <si>
    <t>Porcentaje total de viviendas en precarios en el país</t>
  </si>
  <si>
    <t>Porcentaje de viviendas en precario dentro del GAM con respecto al total país</t>
  </si>
  <si>
    <t>Porcentaje de viviendas en precario fuera del GAM con respecto al total país</t>
  </si>
  <si>
    <t xml:space="preserve">Brunca </t>
  </si>
  <si>
    <t>Nº de Casos</t>
  </si>
  <si>
    <t>Total recursos ingresados</t>
  </si>
  <si>
    <t>FODESAF</t>
  </si>
  <si>
    <t xml:space="preserve">Otros ingresos </t>
  </si>
  <si>
    <t>Bancos Estatales</t>
  </si>
  <si>
    <t>Bancos Privados</t>
  </si>
  <si>
    <t>Instituciones Autónomas</t>
  </si>
  <si>
    <t xml:space="preserve"> Estrato 2</t>
  </si>
  <si>
    <t xml:space="preserve"> Estrato 3</t>
  </si>
  <si>
    <t xml:space="preserve"> Estrato 4</t>
  </si>
  <si>
    <t xml:space="preserve"> Estrato 5</t>
  </si>
  <si>
    <t>Femenino</t>
  </si>
  <si>
    <t>Masculino</t>
  </si>
  <si>
    <t>Casa de maestro</t>
  </si>
  <si>
    <t xml:space="preserve">  San José*</t>
  </si>
  <si>
    <t xml:space="preserve">  Escazú*</t>
  </si>
  <si>
    <t xml:space="preserve">  Desamparados*</t>
  </si>
  <si>
    <t xml:space="preserve">  Puriscal</t>
  </si>
  <si>
    <t xml:space="preserve">  Tarrazú</t>
  </si>
  <si>
    <t xml:space="preserve">  Aserrí*</t>
  </si>
  <si>
    <t xml:space="preserve">  Mora*           </t>
  </si>
  <si>
    <t xml:space="preserve">  Goicoechea*</t>
  </si>
  <si>
    <t xml:space="preserve">  Santa Ana*</t>
  </si>
  <si>
    <t xml:space="preserve">  Alajuelita*</t>
  </si>
  <si>
    <t xml:space="preserve">  Acosta*</t>
  </si>
  <si>
    <t xml:space="preserve">  Tibás*</t>
  </si>
  <si>
    <t xml:space="preserve">  Moravia*</t>
  </si>
  <si>
    <t xml:space="preserve">  Montes de Oca*</t>
  </si>
  <si>
    <t xml:space="preserve">  Turrubares</t>
  </si>
  <si>
    <t xml:space="preserve">  Dota</t>
  </si>
  <si>
    <t xml:space="preserve">  Curridabat*</t>
  </si>
  <si>
    <t xml:space="preserve">  Pérez Zeledón</t>
  </si>
  <si>
    <t xml:space="preserve">  León Cortés</t>
  </si>
  <si>
    <t xml:space="preserve">  Alajuela*</t>
  </si>
  <si>
    <t xml:space="preserve">  San Ramón</t>
  </si>
  <si>
    <t xml:space="preserve">  Grecia</t>
  </si>
  <si>
    <t xml:space="preserve">  San Mateo</t>
  </si>
  <si>
    <t xml:space="preserve">  Atenas*</t>
  </si>
  <si>
    <t xml:space="preserve">  Naranjo</t>
  </si>
  <si>
    <t xml:space="preserve">  Palmares</t>
  </si>
  <si>
    <t xml:space="preserve">  Poás*</t>
  </si>
  <si>
    <t xml:space="preserve">  Orotina</t>
  </si>
  <si>
    <t xml:space="preserve">  San Carlos</t>
  </si>
  <si>
    <t xml:space="preserve">  Valverde Vega</t>
  </si>
  <si>
    <t xml:space="preserve">  Upala</t>
  </si>
  <si>
    <t xml:space="preserve">  Los Chiles</t>
  </si>
  <si>
    <t xml:space="preserve">  Guatuso</t>
  </si>
  <si>
    <t>Paraíso*</t>
  </si>
  <si>
    <t>La Unión*</t>
  </si>
  <si>
    <t>Alvarado*</t>
  </si>
  <si>
    <t>Oreamuno*</t>
  </si>
  <si>
    <t>Barva*</t>
  </si>
  <si>
    <t>Santo Domingo*</t>
  </si>
  <si>
    <t>Sta. Bárbara*</t>
  </si>
  <si>
    <t>San Rafael*</t>
  </si>
  <si>
    <t>S. Isidro*</t>
  </si>
  <si>
    <t>Belén*</t>
  </si>
  <si>
    <t>Flores*</t>
  </si>
  <si>
    <t>S. Pablo*</t>
  </si>
  <si>
    <t>Sta. Cruz</t>
  </si>
  <si>
    <t>Dentro del GAM</t>
  </si>
  <si>
    <t>Fuera del GAM</t>
  </si>
  <si>
    <t xml:space="preserve">Región </t>
  </si>
  <si>
    <t>De 150 a menos de 200</t>
  </si>
  <si>
    <t xml:space="preserve"> Estrato 6</t>
  </si>
  <si>
    <t>Huetar Caribe</t>
  </si>
  <si>
    <t>Viviendas alquiladas con monto de alquiler conocido</t>
  </si>
  <si>
    <t>Compra de vivienda existente</t>
  </si>
  <si>
    <t>Sector social</t>
  </si>
  <si>
    <t xml:space="preserve">  Salud</t>
  </si>
  <si>
    <t xml:space="preserve">  Educación</t>
  </si>
  <si>
    <t xml:space="preserve">  Protección social</t>
  </si>
  <si>
    <t xml:space="preserve">  Vásquez de Coronado*</t>
  </si>
  <si>
    <t>Compendio Estadístico de Vivienda 2016</t>
  </si>
  <si>
    <r>
      <rPr>
        <vertAlign val="superscript"/>
        <sz val="10"/>
        <color indexed="8"/>
        <rFont val="Arial"/>
        <family val="2"/>
      </rPr>
      <t>1/</t>
    </r>
    <r>
      <rPr>
        <sz val="10"/>
        <color indexed="8"/>
        <rFont val="Arial"/>
        <family val="2"/>
      </rPr>
      <t xml:space="preserve"> Incluye Lotería instantánea y Bono Colectivo.</t>
    </r>
  </si>
  <si>
    <t>IMAE construcción pública</t>
  </si>
  <si>
    <t>IMAE construcción privada</t>
  </si>
  <si>
    <t>Sector construcción</t>
  </si>
  <si>
    <t>Absoluto</t>
  </si>
  <si>
    <t>Relativo</t>
  </si>
  <si>
    <t>San Ramón</t>
  </si>
  <si>
    <t>Grecia</t>
  </si>
  <si>
    <t>Zarcero</t>
  </si>
  <si>
    <t>Quepos</t>
  </si>
  <si>
    <r>
      <t xml:space="preserve">Valor total
</t>
    </r>
    <r>
      <rPr>
        <sz val="10"/>
        <rFont val="Arial"/>
        <family val="2"/>
      </rPr>
      <t>(miles de colones)</t>
    </r>
  </si>
  <si>
    <r>
      <t xml:space="preserve">Área de construcción 
</t>
    </r>
    <r>
      <rPr>
        <sz val="10"/>
        <rFont val="Arial"/>
        <family val="2"/>
      </rPr>
      <t>(metros cuadrados)</t>
    </r>
  </si>
  <si>
    <t/>
  </si>
  <si>
    <t>0</t>
  </si>
  <si>
    <t>Número de permisos</t>
  </si>
  <si>
    <r>
      <t xml:space="preserve">Área 
</t>
    </r>
    <r>
      <rPr>
        <sz val="9"/>
        <rFont val="Arial"/>
        <family val="2"/>
      </rPr>
      <t>(metros cuadrados)</t>
    </r>
  </si>
  <si>
    <r>
      <t xml:space="preserve">Valor por metro cuadrado
</t>
    </r>
    <r>
      <rPr>
        <sz val="10"/>
        <rFont val="Arial"/>
        <family val="2"/>
      </rPr>
      <t>(miles de colones)</t>
    </r>
  </si>
  <si>
    <t>Índice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</si>
  <si>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</si>
  <si>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</si>
  <si>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</si>
  <si>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</si>
  <si>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</si>
  <si>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</si>
  <si>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</si>
  <si>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</si>
  <si>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</si>
  <si>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</si>
  <si>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</si>
  <si>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</si>
  <si>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</si>
  <si>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Región de planificación</t>
  </si>
  <si>
    <t>Cantidad de viviendas</t>
  </si>
  <si>
    <t>Cantidad de ocupantes</t>
  </si>
  <si>
    <t>Ocupantes por vivienda</t>
  </si>
  <si>
    <t>Porcentaje de viviendas según tenencia</t>
  </si>
  <si>
    <t>Propia totalmente pagada</t>
  </si>
  <si>
    <t>Propia pagando a plazos</t>
  </si>
  <si>
    <t>Alquilada</t>
  </si>
  <si>
    <t>En precario</t>
  </si>
  <si>
    <t>Otra tenencia (cedida, prestada)</t>
  </si>
  <si>
    <t>Porcentaje de viviendas según tipo</t>
  </si>
  <si>
    <t>Casa Independiente</t>
  </si>
  <si>
    <t>Porcentaje de viviendas según metros cuadrados de construcción</t>
  </si>
  <si>
    <t>Menos de 30 m2</t>
  </si>
  <si>
    <t>De 30 a 40 m2</t>
  </si>
  <si>
    <t>De 41 a 60 m2</t>
  </si>
  <si>
    <t>De 61 a 100 m2</t>
  </si>
  <si>
    <t>De 101 a 150 m2</t>
  </si>
  <si>
    <t>De 151 a 200m2</t>
  </si>
  <si>
    <t>Más de 200m2</t>
  </si>
  <si>
    <t>Porcentaje de viviendas según sistema de eliminación de basura</t>
  </si>
  <si>
    <t>Camión recolector</t>
  </si>
  <si>
    <t>La botan en hueco o entierran</t>
  </si>
  <si>
    <t>La queman</t>
  </si>
  <si>
    <t>La botan en lote baldío, o en el río, quebrada o mar</t>
  </si>
  <si>
    <t>Otro</t>
  </si>
  <si>
    <t>Porcentaje de viviendas según calificación realizada por la Encuesta Nacional de Hogares</t>
  </si>
  <si>
    <t>Inaceptable</t>
  </si>
  <si>
    <t>Deficiente</t>
  </si>
  <si>
    <t>Aceptable</t>
  </si>
  <si>
    <t>Óptima</t>
  </si>
  <si>
    <t>Zona</t>
  </si>
  <si>
    <t>Urbana</t>
  </si>
  <si>
    <t>Rural</t>
  </si>
  <si>
    <t>Condición de pobreza</t>
  </si>
  <si>
    <t>No pobre multidimensional ni por ingreso</t>
  </si>
  <si>
    <t>Cantidad de viviendas total</t>
  </si>
  <si>
    <t>Viviendas alquiladas</t>
  </si>
  <si>
    <t>Porcentaje de viviendas alquiladas con respecto al total de viviendas ocupadas</t>
  </si>
  <si>
    <r>
      <t xml:space="preserve">Indicador </t>
    </r>
    <r>
      <rPr>
        <b/>
        <vertAlign val="superscript"/>
        <sz val="11"/>
        <rFont val="Arial"/>
        <family val="2"/>
      </rPr>
      <t xml:space="preserve">1/ </t>
    </r>
  </si>
  <si>
    <r>
      <t>Inaceptable</t>
    </r>
    <r>
      <rPr>
        <vertAlign val="superscript"/>
        <sz val="10"/>
        <color indexed="8"/>
        <rFont val="Arial"/>
        <family val="2"/>
      </rPr>
      <t xml:space="preserve"> 1/</t>
    </r>
  </si>
  <si>
    <r>
      <t xml:space="preserve">Deficiente </t>
    </r>
    <r>
      <rPr>
        <vertAlign val="superscript"/>
        <sz val="10"/>
        <color indexed="8"/>
        <rFont val="Arial"/>
        <family val="2"/>
      </rPr>
      <t>2/</t>
    </r>
  </si>
  <si>
    <r>
      <t>Aceptable</t>
    </r>
    <r>
      <rPr>
        <vertAlign val="superscript"/>
        <sz val="10"/>
        <color indexed="8"/>
        <rFont val="Arial"/>
        <family val="2"/>
      </rPr>
      <t xml:space="preserve"> 3/</t>
    </r>
  </si>
  <si>
    <r>
      <t>Óptima</t>
    </r>
    <r>
      <rPr>
        <vertAlign val="superscript"/>
        <sz val="10"/>
        <color indexed="8"/>
        <rFont val="Arial"/>
        <family val="2"/>
      </rPr>
      <t xml:space="preserve"> 4/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</si>
  <si>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Estado físico de la vivienda malo.</t>
    </r>
  </si>
  <si>
    <r>
      <rPr>
        <vertAlign val="superscript"/>
        <sz val="9"/>
        <rFont val="Arial"/>
        <family val="2"/>
      </rPr>
      <t>2/</t>
    </r>
    <r>
      <rPr>
        <sz val="9"/>
        <rFont val="Arial"/>
        <family val="2"/>
      </rPr>
      <t xml:space="preserve"> Estado físico de la vivienda diferente de malo con hacinamiento por dormitorios o con servicios básicos no disponibles.</t>
    </r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</si>
  <si>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Estado físico de la vivienda bueno, con servicios básicos deficientes y hacinamiento por dormitorios o estado físico de la vivienda en estado regular con hacinamiento por dormitorios y servicios básicos disponiobles: óptimos o deficientes.</t>
    </r>
  </si>
  <si>
    <r>
      <rPr>
        <vertAlign val="superscript"/>
        <sz val="9"/>
        <rFont val="Arial"/>
        <family val="2"/>
      </rPr>
      <t>4/</t>
    </r>
    <r>
      <rPr>
        <sz val="9"/>
        <rFont val="Arial"/>
        <family val="2"/>
      </rPr>
      <t xml:space="preserve"> Estado físico de la vivienda en buen estado, sin hacinamiento por dormitorios y disponibilidad de servicios básicos óptimos.</t>
    </r>
  </si>
  <si>
    <t>Tipo de tenencia</t>
  </si>
  <si>
    <t>Dimensiones e indicadores</t>
  </si>
  <si>
    <t>Absoluto total</t>
  </si>
  <si>
    <t>Dimensión Vivienda y uso de internet</t>
  </si>
  <si>
    <t>Mal estado del techo o el piso</t>
  </si>
  <si>
    <t>Mal estado de las paredes exteriores</t>
  </si>
  <si>
    <t>Hacinamiento</t>
  </si>
  <si>
    <t>Sin uso de internet</t>
  </si>
  <si>
    <t>Dimensión Salud</t>
  </si>
  <si>
    <t>Sin seguro de salud</t>
  </si>
  <si>
    <t>Sin servicio de agua</t>
  </si>
  <si>
    <t>Sin eliminación de excretas</t>
  </si>
  <si>
    <t>Sin eliminación de basura</t>
  </si>
  <si>
    <t>Dimensión Educación</t>
  </si>
  <si>
    <t>No asistencia a la educación regular</t>
  </si>
  <si>
    <t>Rezago educativo</t>
  </si>
  <si>
    <t>Sin logro de bachillerato</t>
  </si>
  <si>
    <t>Bajo desarrollo de capital humano</t>
  </si>
  <si>
    <t>Dimensión Trabajo</t>
  </si>
  <si>
    <t>Desempleo de larga duración y personas desalentadas</t>
  </si>
  <si>
    <t>Incumplimiento de salario mínimo</t>
  </si>
  <si>
    <t>Incumplimiento de otros derechos laborales</t>
  </si>
  <si>
    <t>Empleo independiente informal</t>
  </si>
  <si>
    <t>Dimensión Protección Social</t>
  </si>
  <si>
    <t>Primera infancia sin cuido</t>
  </si>
  <si>
    <t>Personas adultas mayores sin pensión</t>
  </si>
  <si>
    <t>Personas con discapacidad sin transferencias</t>
  </si>
  <si>
    <t>Fuera de la fuerza de trabajo por obligaciones familiares</t>
  </si>
  <si>
    <t>Total nacional</t>
  </si>
  <si>
    <t>Pobres IPM</t>
  </si>
  <si>
    <t>Pobres LP e IPM</t>
  </si>
  <si>
    <r>
      <t xml:space="preserve">Otras </t>
    </r>
    <r>
      <rPr>
        <b/>
        <vertAlign val="superscript"/>
        <sz val="11"/>
        <rFont val="Arial"/>
        <family val="2"/>
      </rPr>
      <t>1/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</si>
  <si>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>Incluye a Fundación Costa Rica-Canadá, ASEDEMASA S.A., ASECCSS y ASECLIBI.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</si>
  <si>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BANHVI.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</si>
  <si>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MIVAH, Dirección de Vivienda y Asentamientos Humanos.</t>
    </r>
  </si>
  <si>
    <t>Sin uso de Internet</t>
  </si>
  <si>
    <t>Ministerio de Vivienda y Asentamientos Humanos</t>
  </si>
  <si>
    <t xml:space="preserve"> </t>
  </si>
  <si>
    <t xml:space="preserve">        </t>
  </si>
  <si>
    <t>Hogares con privación según indicador</t>
  </si>
  <si>
    <t>Total de hogares</t>
  </si>
  <si>
    <r>
      <t>Recursos extraordinarios</t>
    </r>
    <r>
      <rPr>
        <b/>
        <vertAlign val="superscript"/>
        <sz val="11"/>
        <rFont val="Arial"/>
        <family val="2"/>
      </rPr>
      <t>1/</t>
    </r>
  </si>
  <si>
    <t>Impuesto solidario</t>
  </si>
  <si>
    <t>Construcción en lote propio y construcción en 1era y 2da planta</t>
  </si>
  <si>
    <t>Ampliación, reparación y mejoras</t>
  </si>
  <si>
    <t>Lote y construcción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</si>
  <si>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Cantones considerados dentro del Gran Área Metropolitana (GAM), por criterio establecido por el INVU.                                          
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</si>
  <si>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 xml:space="preserve">Cantones considerados dentro del Gran Área Metropolitana (GAM), por criterio establecido por el INVU.                                          
"                 
</t>
    </r>
  </si>
  <si>
    <t>Costo de posesión de maquinaria y equipo</t>
  </si>
  <si>
    <t>Repuestos</t>
  </si>
  <si>
    <t>Llantas</t>
  </si>
  <si>
    <t>Combustibles</t>
  </si>
  <si>
    <t>Lubricantes</t>
  </si>
  <si>
    <t>Asfálticos</t>
  </si>
  <si>
    <t>Cemento pórtland</t>
  </si>
  <si>
    <t>Adquisición de áridos</t>
  </si>
  <si>
    <t>Encofrados</t>
  </si>
  <si>
    <t>Tuberías de plástico</t>
  </si>
  <si>
    <t>Tuberías de concreto</t>
  </si>
  <si>
    <t>Hierro fundido</t>
  </si>
  <si>
    <t>Hierro dúctil</t>
  </si>
  <si>
    <t>Acero de refuerzo</t>
  </si>
  <si>
    <t>Acero estructural</t>
  </si>
  <si>
    <t>Acero estructural de importación</t>
  </si>
  <si>
    <t>Cable eléctrico</t>
  </si>
  <si>
    <t>Señalización y demarcación vial</t>
  </si>
  <si>
    <t>Explosivos</t>
  </si>
  <si>
    <t>Vásquez de Coronado</t>
  </si>
  <si>
    <t>Bancos públicos</t>
  </si>
  <si>
    <t>Tipo de intermediario</t>
  </si>
  <si>
    <t>Bancos privados</t>
  </si>
  <si>
    <t>Tasa de variación anual porcentual</t>
  </si>
  <si>
    <t>Incidencia por indicador</t>
  </si>
  <si>
    <r>
      <t>Sin uso de internet</t>
    </r>
    <r>
      <rPr>
        <vertAlign val="superscript"/>
        <sz val="11"/>
        <color indexed="8"/>
        <rFont val="Arial"/>
        <family val="2"/>
      </rPr>
      <t>1/</t>
    </r>
  </si>
  <si>
    <r>
      <t>Primera infancia sin cuido</t>
    </r>
    <r>
      <rPr>
        <vertAlign val="superscript"/>
        <sz val="11"/>
        <color indexed="8"/>
        <rFont val="Arial"/>
        <family val="2"/>
      </rPr>
      <t>2/</t>
    </r>
  </si>
  <si>
    <t>Total de hogares pobres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</si>
  <si>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La indagación de uso de internet es diferente en los años 2010, 2011, 2013 y 2014.</t>
    </r>
  </si>
  <si>
    <t>IMAE construcción</t>
  </si>
  <si>
    <t>IMAE total</t>
  </si>
  <si>
    <r>
      <t xml:space="preserve">2010 </t>
    </r>
    <r>
      <rPr>
        <vertAlign val="superscript"/>
        <sz val="11"/>
        <rFont val="Arial"/>
        <family val="2"/>
      </rPr>
      <t>1/</t>
    </r>
  </si>
  <si>
    <t>1/  Año 2010 incluye semestres III y IV.</t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</si>
  <si>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Año 2006 con datos a partir del 16 de marzo.</t>
    </r>
  </si>
  <si>
    <r>
      <rPr>
        <vertAlign val="superscript"/>
        <sz val="9"/>
        <rFont val="Arial"/>
        <family val="2"/>
      </rPr>
      <t>2/</t>
    </r>
    <r>
      <rPr>
        <sz val="9"/>
        <rFont val="Arial"/>
        <family val="2"/>
      </rPr>
      <t xml:space="preserve"> Año 1981 con datos a partir del 26 de marzo.</t>
    </r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</si>
  <si>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Año 1996 con datos a partir del 21 de febrero.</t>
    </r>
  </si>
  <si>
    <r>
      <t xml:space="preserve">Tasa de interés de Política Monetaria </t>
    </r>
    <r>
      <rPr>
        <vertAlign val="superscript"/>
        <sz val="11"/>
        <rFont val="Arial"/>
        <family val="2"/>
      </rPr>
      <t>1/</t>
    </r>
  </si>
  <si>
    <r>
      <t>Tasa de interés Básica Pasiva</t>
    </r>
    <r>
      <rPr>
        <vertAlign val="superscript"/>
        <sz val="11"/>
        <rFont val="Arial"/>
        <family val="2"/>
      </rPr>
      <t xml:space="preserve"> 2/</t>
    </r>
  </si>
  <si>
    <r>
      <t>Bancos privados: tasas de interés para préstamos en colones para vivienda</t>
    </r>
    <r>
      <rPr>
        <vertAlign val="superscript"/>
        <sz val="11"/>
        <rFont val="Arial"/>
        <family val="2"/>
      </rPr>
      <t xml:space="preserve"> 3/</t>
    </r>
  </si>
  <si>
    <r>
      <t>Bancos privados: tasas de interés para préstamos en dólares para vivienda</t>
    </r>
    <r>
      <rPr>
        <vertAlign val="superscript"/>
        <sz val="11"/>
        <rFont val="Arial"/>
        <family val="2"/>
      </rPr>
      <t xml:space="preserve"> 3/</t>
    </r>
  </si>
  <si>
    <r>
      <t xml:space="preserve">Entidades no bancarias: tasas de interés para préstamos en colones para vivienda </t>
    </r>
    <r>
      <rPr>
        <b/>
        <vertAlign val="superscript"/>
        <sz val="11"/>
        <rFont val="Arial"/>
        <family val="2"/>
      </rPr>
      <t>3/</t>
    </r>
  </si>
  <si>
    <r>
      <t>Bancos estatales: tasas de interés para préstamos en colones para vivienda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3/</t>
    </r>
  </si>
  <si>
    <r>
      <t>Bancos estatales: tasas de interés para préstamos en dólares para vivienda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3/</t>
    </r>
  </si>
  <si>
    <t>Setiembre</t>
  </si>
  <si>
    <t>Número de obras residenciales</t>
  </si>
  <si>
    <t>Total de personas ocupadas</t>
  </si>
  <si>
    <t>Índice de tablas</t>
  </si>
  <si>
    <r>
      <rPr>
        <b/>
        <sz val="11"/>
        <color theme="3" tint="-0.499984740745262"/>
        <rFont val="Arial"/>
        <family val="2"/>
      </rPr>
      <t>Capítulo II:</t>
    </r>
    <r>
      <rPr>
        <sz val="11"/>
        <color theme="3" tint="-0.499984740745262"/>
        <rFont val="Arial"/>
        <family val="2"/>
      </rPr>
      <t xml:space="preserve"> Construcción residencial en Costa Rica</t>
    </r>
  </si>
  <si>
    <r>
      <rPr>
        <b/>
        <sz val="11"/>
        <color theme="3" tint="-0.499984740745262"/>
        <rFont val="Arial"/>
        <family val="2"/>
      </rPr>
      <t>Capítulo III:</t>
    </r>
    <r>
      <rPr>
        <sz val="11"/>
        <color theme="3" tint="-0.499984740745262"/>
        <rFont val="Arial"/>
        <family val="2"/>
      </rPr>
      <t xml:space="preserve"> Aporte del Sistema Financiero Nacional para la Vivienda al área habitacional</t>
    </r>
  </si>
  <si>
    <r>
      <rPr>
        <b/>
        <sz val="11"/>
        <color theme="3" tint="-0.499984740745262"/>
        <rFont val="Arial"/>
        <family val="2"/>
      </rPr>
      <t>Capítulo I:</t>
    </r>
    <r>
      <rPr>
        <sz val="11"/>
        <color theme="3" tint="-0.499984740745262"/>
        <rFont val="Arial"/>
        <family val="2"/>
      </rPr>
      <t xml:space="preserve"> Producción, empleo, crédito y nivel de precios</t>
    </r>
  </si>
  <si>
    <r>
      <rPr>
        <b/>
        <sz val="11"/>
        <rFont val="Arial"/>
        <family val="2"/>
      </rPr>
      <t>Capítulo IV:</t>
    </r>
    <r>
      <rPr>
        <sz val="11"/>
        <rFont val="Arial"/>
        <family val="2"/>
      </rPr>
      <t xml:space="preserve"> Situación de la vivienda en Costa Rica e indicadores para el seguimiento de los ODS e IPM</t>
    </r>
  </si>
  <si>
    <r>
      <rPr>
        <sz val="12"/>
        <rFont val="Arial"/>
        <family val="2"/>
      </rPr>
      <t xml:space="preserve">Tabla 1.2 </t>
    </r>
    <r>
      <rPr>
        <b/>
        <sz val="12"/>
        <rFont val="Arial"/>
        <family val="2"/>
      </rPr>
      <t xml:space="preserve">
Promedio anual del IMAE sector construcción, a partir de 1991
(serie descestacionalizada)</t>
    </r>
  </si>
  <si>
    <r>
      <rPr>
        <sz val="12"/>
        <rFont val="Arial"/>
        <family val="2"/>
      </rPr>
      <t>Tabla 1.4</t>
    </r>
    <r>
      <rPr>
        <b/>
        <sz val="12"/>
        <rFont val="Arial"/>
        <family val="2"/>
      </rPr>
      <t xml:space="preserve">
Tasas de interés de política monetaria, básica pasiva y para vivienda 
(promedio anual)</t>
    </r>
  </si>
  <si>
    <r>
      <rPr>
        <sz val="12"/>
        <rFont val="Arial"/>
        <family val="2"/>
      </rPr>
      <t>Tabla 2.2</t>
    </r>
    <r>
      <rPr>
        <b/>
        <sz val="12"/>
        <rFont val="Arial"/>
        <family val="2"/>
      </rPr>
      <t xml:space="preserve">
Permisos de construcción para obras residenciales por cantón, 2016</t>
    </r>
  </si>
  <si>
    <r>
      <rPr>
        <sz val="12"/>
        <rFont val="Arial"/>
        <family val="2"/>
      </rPr>
      <t>Tabla 2.3</t>
    </r>
    <r>
      <rPr>
        <b/>
        <sz val="12"/>
        <rFont val="Arial"/>
        <family val="2"/>
      </rPr>
      <t xml:space="preserve">
Permisos de construcción de viviendas y apartamentos según área de construcción por cantón, 2016</t>
    </r>
  </si>
  <si>
    <r>
      <rPr>
        <sz val="12"/>
        <rFont val="Arial"/>
        <family val="2"/>
      </rPr>
      <t>Tabla 2.4</t>
    </r>
    <r>
      <rPr>
        <b/>
        <sz val="12"/>
        <rFont val="Arial"/>
        <family val="2"/>
      </rPr>
      <t xml:space="preserve">
Permisos para ampliación de viviendas, área , valor total y por metro cuadrado por cantón, 2016</t>
    </r>
  </si>
  <si>
    <r>
      <rPr>
        <sz val="12"/>
        <rFont val="Arial"/>
        <family val="2"/>
      </rPr>
      <t>Tabla 2.5</t>
    </r>
    <r>
      <rPr>
        <b/>
        <sz val="12"/>
        <rFont val="Arial"/>
        <family val="2"/>
      </rPr>
      <t xml:space="preserve">
Permisos para reparación de viviendas y valor por cantón, 2016</t>
    </r>
  </si>
  <si>
    <t>Tabla 1.2. Promedio del IMAE total y para el sector construcción, 1991 al 2016</t>
  </si>
  <si>
    <t>Tabla 1.5. Crédito para vivienda por tipo de intermediario financiero, 2015 y 2016</t>
  </si>
  <si>
    <t>Tabla 2.2. Permisos de construcción para obras residenciales, por cantón, 2016</t>
  </si>
  <si>
    <t>Tabla 2.3. Permisos de construcción de viviendas y apartamentos según área de construcción, por cantón, 2016</t>
  </si>
  <si>
    <t>Tabla 2.4. Permisos para ampliación de viviendas, área, valor total y por metro cuadrado, por cantón, 2016</t>
  </si>
  <si>
    <t>Tabla 2.5. Permisos para reparación de viviendas y valor por cantón, 2016</t>
  </si>
  <si>
    <t>Tabla 3.1. Fuentes de financiamiento de los subsidios para vivienda, 2010 al 2016</t>
  </si>
  <si>
    <t>Tabla 4.2. Cantidad de viviendas, ocupantes y características según región de planificación, 2016</t>
  </si>
  <si>
    <t>Tabla 4.3. Cantidad de viviendas, ocupantes y características según zona, 2016</t>
  </si>
  <si>
    <t>Tabla 4.4. Cantidad de viviendas, ocupantes y características según condición de pobreza del hogar principal, 2016</t>
  </si>
  <si>
    <t>Tabla 4.5. Porcentaje de viviendas alquiladas, monto promedio pagado por alquiler y porcentaje del ingreso destinado al pago de alquiler por vivienda según región, 2016</t>
  </si>
  <si>
    <t>Tabla 4.7. Aporte absoluto de cada indicador al Índice de Pobreza Multidimensional por región de planificación y zona, 2016</t>
  </si>
  <si>
    <t>Tabla 4.6. Tipo de tenencia según calificación de la vivienda, 2016</t>
  </si>
  <si>
    <t>Tabla 4.9 Hogares pobres con privación en los indicadores del Índice de Pobreza Multidimensional, 2010 al 2016</t>
  </si>
  <si>
    <r>
      <rPr>
        <sz val="12"/>
        <rFont val="Arial"/>
        <family val="2"/>
      </rPr>
      <t>Tabla 4.2</t>
    </r>
    <r>
      <rPr>
        <b/>
        <sz val="12"/>
        <rFont val="Arial"/>
        <family val="2"/>
      </rPr>
      <t xml:space="preserve">
Cantidad de viviendas, ocupantes y características según región de planificación, 2016</t>
    </r>
  </si>
  <si>
    <r>
      <rPr>
        <sz val="12"/>
        <rFont val="Arial"/>
        <family val="2"/>
      </rPr>
      <t>Tabla 4.3</t>
    </r>
    <r>
      <rPr>
        <b/>
        <sz val="12"/>
        <rFont val="Arial"/>
        <family val="2"/>
      </rPr>
      <t xml:space="preserve">
Cantidad de viviendas, ocupantes y características según zona, 2016</t>
    </r>
  </si>
  <si>
    <r>
      <rPr>
        <sz val="12"/>
        <rFont val="Arial"/>
        <family val="2"/>
      </rPr>
      <t>Tabla 4.4</t>
    </r>
    <r>
      <rPr>
        <b/>
        <sz val="12"/>
        <rFont val="Arial"/>
        <family val="2"/>
      </rPr>
      <t xml:space="preserve">
Cantidad de viviendas, ocupantes y características según condición de pobreza del hogar principal, 2016</t>
    </r>
  </si>
  <si>
    <r>
      <rPr>
        <sz val="12"/>
        <rFont val="Arial"/>
        <family val="2"/>
      </rPr>
      <t>Tabla 4.6</t>
    </r>
    <r>
      <rPr>
        <b/>
        <sz val="12"/>
        <rFont val="Arial"/>
        <family val="2"/>
      </rPr>
      <t xml:space="preserve">
Tipo de tenencia según calificación de la vivienda, 2016</t>
    </r>
  </si>
  <si>
    <r>
      <rPr>
        <sz val="12"/>
        <rFont val="Arial"/>
        <family val="2"/>
      </rPr>
      <t>Tabla 4.7</t>
    </r>
    <r>
      <rPr>
        <b/>
        <sz val="12"/>
        <rFont val="Arial"/>
        <family val="2"/>
      </rPr>
      <t xml:space="preserve">
Aporte absoluto de cada indicador al Índice de Pobreza Multidimensional por región de planificación y zona, 2016</t>
    </r>
  </si>
  <si>
    <r>
      <rPr>
        <sz val="12"/>
        <rFont val="Arial"/>
        <family val="2"/>
      </rPr>
      <t>Tabla 4.9</t>
    </r>
    <r>
      <rPr>
        <b/>
        <sz val="12"/>
        <rFont val="Arial"/>
        <family val="2"/>
      </rPr>
      <t xml:space="preserve">
Hogares pobres con privación en los indicadores del Índice de Pobreza Multidimensional, 2010 al 2016</t>
    </r>
  </si>
  <si>
    <t>c1_1</t>
  </si>
  <si>
    <t>c1_2</t>
  </si>
  <si>
    <t>c1_3</t>
  </si>
  <si>
    <t>c1_4</t>
  </si>
  <si>
    <t>c1_5</t>
  </si>
  <si>
    <t>c1_6</t>
  </si>
  <si>
    <t>c1_7</t>
  </si>
  <si>
    <t>c2_1</t>
  </si>
  <si>
    <t>c2_2</t>
  </si>
  <si>
    <t>c2_3</t>
  </si>
  <si>
    <t>c2_4</t>
  </si>
  <si>
    <t>c2_5</t>
  </si>
  <si>
    <t>c3_1</t>
  </si>
  <si>
    <t>c3_2</t>
  </si>
  <si>
    <t>c3_3</t>
  </si>
  <si>
    <t>c3_4</t>
  </si>
  <si>
    <t>c3_5</t>
  </si>
  <si>
    <t>c3_6</t>
  </si>
  <si>
    <t>c3_7</t>
  </si>
  <si>
    <t>c3_8</t>
  </si>
  <si>
    <t>c3_9</t>
  </si>
  <si>
    <t>c3_10</t>
  </si>
  <si>
    <t>c4_1</t>
  </si>
  <si>
    <t>c4_2</t>
  </si>
  <si>
    <t>c4_3</t>
  </si>
  <si>
    <t>c4_4</t>
  </si>
  <si>
    <t>c4_5</t>
  </si>
  <si>
    <t>c4_6</t>
  </si>
  <si>
    <t>c4_7</t>
  </si>
  <si>
    <t>c4_8</t>
  </si>
  <si>
    <t>c4_9</t>
  </si>
  <si>
    <t>c4_10</t>
  </si>
  <si>
    <t>Nombre de la hoja</t>
  </si>
  <si>
    <t>Metros cuadrados de construcción</t>
  </si>
  <si>
    <r>
      <rPr>
        <sz val="12"/>
        <rFont val="Arial"/>
        <family val="2"/>
      </rPr>
      <t>Tabla 2.1</t>
    </r>
    <r>
      <rPr>
        <b/>
        <sz val="12"/>
        <rFont val="Arial"/>
        <family val="2"/>
      </rPr>
      <t xml:space="preserve">
Cantidad de obras residenciales, metros cuadrados y valor de obras habitacionales, 2001 al 2016</t>
    </r>
  </si>
  <si>
    <t>Tabla 2.1. Cantidad de obras residenciales, metros cuadrados y valor de obras habitacionales, 2001 al 2016</t>
  </si>
  <si>
    <r>
      <t xml:space="preserve">Valor 
</t>
    </r>
    <r>
      <rPr>
        <sz val="9"/>
        <rFont val="Arial"/>
        <family val="2"/>
      </rPr>
      <t>(millones de colones)</t>
    </r>
  </si>
  <si>
    <t>Sexo</t>
  </si>
  <si>
    <t>Grupo de edad</t>
  </si>
  <si>
    <t>18 a 35 años</t>
  </si>
  <si>
    <t>36 a 64 años</t>
  </si>
  <si>
    <t>65 años y más</t>
  </si>
  <si>
    <t>Novación de deudor</t>
  </si>
  <si>
    <t>Compra de lote</t>
  </si>
  <si>
    <t>Tabla 3.2. Cantidad y monto de los bonos familiares de vivienda pagados, 1987 al 2016</t>
  </si>
  <si>
    <t>Tabla 3.3. Cantidad de bonos familiares de vivienda pagados por entidad autorizada del 1987 al 2016</t>
  </si>
  <si>
    <t>Tabla 3.4. Cantidad de bonos familiares de vivienda pagados por estrato, 1987 al 2016</t>
  </si>
  <si>
    <t>Tabla 3.7. Cantidad de bonos familiares de vivienda pagados por sexo de la jefatura de familia, 1987 al 2016</t>
  </si>
  <si>
    <t>Tabla 3.8. Cantidad de bonos familiares de vivienda pagados por grupo de edad de la jefatura de familia, 1987 al 2016</t>
  </si>
  <si>
    <r>
      <rPr>
        <sz val="12"/>
        <rFont val="Arial"/>
        <family val="2"/>
      </rPr>
      <t>Tabla 3.7</t>
    </r>
    <r>
      <rPr>
        <b/>
        <sz val="12"/>
        <rFont val="Arial"/>
        <family val="2"/>
      </rPr>
      <t xml:space="preserve">
Cantidad de bonos familiares de vivienda pagados por sexo de la jefatura de familia, 1987 al 2016</t>
    </r>
  </si>
  <si>
    <r>
      <rPr>
        <sz val="12"/>
        <rFont val="Arial"/>
        <family val="2"/>
      </rPr>
      <t>Tabla 3.2</t>
    </r>
    <r>
      <rPr>
        <b/>
        <sz val="12"/>
        <rFont val="Arial"/>
        <family val="2"/>
      </rPr>
      <t xml:space="preserve">
Cantidad y monto de los bonos familiares de vivienda pagados, 1987 al 2016</t>
    </r>
  </si>
  <si>
    <r>
      <rPr>
        <sz val="12"/>
        <rFont val="Arial"/>
        <family val="2"/>
      </rPr>
      <t>Tabla 3.3</t>
    </r>
    <r>
      <rPr>
        <b/>
        <sz val="12"/>
        <rFont val="Arial"/>
        <family val="2"/>
      </rPr>
      <t xml:space="preserve">
Cantidad de bonos familiares de vivienda pagados por entidad autorizada del 1987 al 2016</t>
    </r>
  </si>
  <si>
    <r>
      <rPr>
        <sz val="12"/>
        <rFont val="Arial"/>
        <family val="2"/>
      </rPr>
      <t>Tabla 3.4</t>
    </r>
    <r>
      <rPr>
        <b/>
        <sz val="12"/>
        <rFont val="Arial"/>
        <family val="2"/>
      </rPr>
      <t xml:space="preserve">
Cantidad de bonos familiares de vivienda pagados por estrato, 1987 al 2016</t>
    </r>
  </si>
  <si>
    <t>Edad ignorada</t>
  </si>
  <si>
    <t>c3_12</t>
  </si>
  <si>
    <r>
      <rPr>
        <sz val="12"/>
        <rFont val="Arial"/>
        <family val="2"/>
      </rPr>
      <t>Tabla 3.11</t>
    </r>
    <r>
      <rPr>
        <b/>
        <sz val="12"/>
        <rFont val="Arial"/>
        <family val="2"/>
      </rPr>
      <t xml:space="preserve">
Cantidad de bonos familiares de vivienda pagados según región, 1987 al 2016</t>
    </r>
  </si>
  <si>
    <r>
      <t xml:space="preserve">Emergencia, extrema necesidad </t>
    </r>
    <r>
      <rPr>
        <b/>
        <vertAlign val="superscript"/>
        <sz val="11"/>
        <rFont val="Arial"/>
        <family val="2"/>
      </rPr>
      <t>2/</t>
    </r>
  </si>
  <si>
    <r>
      <t>Indígenas</t>
    </r>
    <r>
      <rPr>
        <b/>
        <vertAlign val="superscript"/>
        <sz val="11"/>
        <rFont val="Arial"/>
        <family val="2"/>
      </rPr>
      <t xml:space="preserve"> 6/</t>
    </r>
  </si>
  <si>
    <r>
      <t xml:space="preserve">Otros </t>
    </r>
    <r>
      <rPr>
        <b/>
        <vertAlign val="superscript"/>
        <sz val="11"/>
        <rFont val="Arial"/>
        <family val="2"/>
      </rPr>
      <t>8/</t>
    </r>
  </si>
  <si>
    <r>
      <rPr>
        <vertAlign val="superscript"/>
        <sz val="9"/>
        <rFont val="Arial"/>
        <family val="2"/>
      </rPr>
      <t>8/</t>
    </r>
    <r>
      <rPr>
        <sz val="9"/>
        <rFont val="Arial"/>
        <family val="2"/>
      </rPr>
      <t xml:space="preserve"> Incluye Casa de maestro, Bonos desviados y Bienes adjudicados</t>
    </r>
  </si>
  <si>
    <r>
      <rPr>
        <vertAlign val="superscript"/>
        <sz val="9"/>
        <rFont val="Arial"/>
        <family val="2"/>
      </rPr>
      <t>6/</t>
    </r>
    <r>
      <rPr>
        <sz val="9"/>
        <rFont val="Arial"/>
        <family val="2"/>
      </rPr>
      <t xml:space="preserve"> Incluye Indígena programa, Indígena Artículo 59</t>
    </r>
  </si>
  <si>
    <r>
      <t xml:space="preserve">Regular y segunda planta </t>
    </r>
    <r>
      <rPr>
        <b/>
        <vertAlign val="superscript"/>
        <sz val="11"/>
        <rFont val="Arial"/>
        <family val="2"/>
      </rPr>
      <t>1/</t>
    </r>
  </si>
  <si>
    <r>
      <t xml:space="preserve">Adulto Mayor </t>
    </r>
    <r>
      <rPr>
        <b/>
        <vertAlign val="superscript"/>
        <sz val="11"/>
        <rFont val="Arial"/>
        <family val="2"/>
      </rPr>
      <t>3/</t>
    </r>
  </si>
  <si>
    <r>
      <t xml:space="preserve">Personas con discapacidad </t>
    </r>
    <r>
      <rPr>
        <b/>
        <vertAlign val="superscript"/>
        <sz val="11"/>
        <rFont val="Arial"/>
        <family val="2"/>
      </rPr>
      <t>4/</t>
    </r>
  </si>
  <si>
    <r>
      <t xml:space="preserve">Ahorro, Bono, Crédito </t>
    </r>
    <r>
      <rPr>
        <vertAlign val="superscript"/>
        <sz val="11"/>
        <rFont val="Arial"/>
        <family val="2"/>
      </rPr>
      <t>5/</t>
    </r>
  </si>
  <si>
    <r>
      <t xml:space="preserve">Erradicación de tugurios </t>
    </r>
    <r>
      <rPr>
        <b/>
        <vertAlign val="superscript"/>
        <sz val="11"/>
        <rFont val="Arial"/>
        <family val="2"/>
      </rPr>
      <t>7/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</si>
  <si>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Incluye: Familia en segunda planta o edificación, IIBFV CL regular, Cipreses ordinario, Regular</t>
    </r>
  </si>
  <si>
    <r>
      <rPr>
        <vertAlign val="superscript"/>
        <sz val="9"/>
        <rFont val="Arial"/>
        <family val="2"/>
      </rPr>
      <t>2/</t>
    </r>
    <r>
      <rPr>
        <sz val="9"/>
        <rFont val="Arial"/>
        <family val="2"/>
      </rPr>
      <t xml:space="preserve"> Incluye: Situación de emergencia o extrema necesidad, Programa de atención integral a familias</t>
    </r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</si>
  <si>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Incluye Nuevo adulto mayor, Adulto mayor, Adulto mayor PIA, II BFV CL adulto mayor</t>
    </r>
  </si>
  <si>
    <r>
      <rPr>
        <vertAlign val="superscript"/>
        <sz val="9"/>
        <rFont val="Arial"/>
        <family val="2"/>
      </rPr>
      <t>4/</t>
    </r>
    <r>
      <rPr>
        <sz val="9"/>
        <rFont val="Arial"/>
        <family val="2"/>
      </rPr>
      <t xml:space="preserve"> Incluye: BFV personas con discapacidad, Persona sola con discapacidad, II BFV CL personas con discapacidad, Nuevo BFV personas con discapacidad</t>
    </r>
  </si>
  <si>
    <r>
      <rPr>
        <vertAlign val="superscript"/>
        <sz val="9"/>
        <rFont val="Arial"/>
        <family val="2"/>
      </rPr>
      <t>5/</t>
    </r>
    <r>
      <rPr>
        <sz val="9"/>
        <rFont val="Arial"/>
        <family val="2"/>
      </rPr>
      <t xml:space="preserve"> Incluye: ABC vertical, Crédito bono aporte, Ahorro bono.</t>
    </r>
  </si>
  <si>
    <r>
      <rPr>
        <vertAlign val="superscript"/>
        <sz val="9"/>
        <rFont val="Arial"/>
        <family val="2"/>
      </rPr>
      <t>7/</t>
    </r>
    <r>
      <rPr>
        <sz val="9"/>
        <rFont val="Arial"/>
        <family val="2"/>
      </rPr>
      <t xml:space="preserve"> Incluye: adulto mayor erradicación de tugurios, Proyecto Cipreses, Erradicación de tugurios y asentamientos en precarios</t>
    </r>
  </si>
  <si>
    <r>
      <rPr>
        <sz val="12"/>
        <rFont val="Arial"/>
        <family val="2"/>
      </rPr>
      <t>Tabla 3.5</t>
    </r>
    <r>
      <rPr>
        <b/>
        <sz val="12"/>
        <rFont val="Arial"/>
        <family val="2"/>
      </rPr>
      <t xml:space="preserve">
Cantidad de bonos familiares de vivienda pagados por programa, 1987 al 2016</t>
    </r>
  </si>
  <si>
    <t>Tabla 3.5. Cantidad de bonos familiares de vivienda pagados por programa, 1987 al 2016</t>
  </si>
  <si>
    <t>Tabla 4.1 Ubicación de los precarios existentes dentro y fuera del Gran Área Metropolitana, 2012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</si>
  <si>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Estimaciones con base en visitas de campo y fuentes secundarias.</t>
    </r>
  </si>
  <si>
    <r>
      <rPr>
        <sz val="12"/>
        <rFont val="Arial"/>
        <family val="2"/>
      </rPr>
      <t>Tabla 4.1</t>
    </r>
    <r>
      <rPr>
        <b/>
        <sz val="12"/>
        <rFont val="Arial"/>
        <family val="2"/>
      </rPr>
      <t xml:space="preserve">
Ubicación de los precarios existentes dentro y fuera del Gran Área Metropolitana, 2012</t>
    </r>
  </si>
  <si>
    <r>
      <rPr>
        <sz val="12"/>
        <rFont val="Arial"/>
        <family val="2"/>
      </rPr>
      <t>Tabla 4.5</t>
    </r>
    <r>
      <rPr>
        <b/>
        <sz val="12"/>
        <rFont val="Arial"/>
        <family val="2"/>
      </rPr>
      <t xml:space="preserve">
Porcentaje de viviendas alquiladas, montos de pago por alquiler y porcentaje del ingreso destinado al pago de alquiler por vivienda según región, 2016</t>
    </r>
  </si>
  <si>
    <t>Ingreso neto promedio de los hogares principales</t>
  </si>
  <si>
    <t>Porcentaje promedio del gasto en alquiler con respecto al ingreso total por vivienda de los hogares principales</t>
  </si>
  <si>
    <t>Casa del maestro</t>
  </si>
  <si>
    <r>
      <rPr>
        <sz val="12"/>
        <rFont val="Arial"/>
        <family val="2"/>
      </rPr>
      <t>Tabla 3.9</t>
    </r>
    <r>
      <rPr>
        <b/>
        <sz val="12"/>
        <rFont val="Arial"/>
        <family val="2"/>
      </rPr>
      <t xml:space="preserve">
Cantidad de bonos familiares de vivienda pagados según cantón, 1987 al 2016 1/</t>
    </r>
  </si>
  <si>
    <r>
      <rPr>
        <sz val="12"/>
        <rFont val="Arial"/>
        <family val="2"/>
      </rPr>
      <t>Tabla 3.10</t>
    </r>
    <r>
      <rPr>
        <b/>
        <sz val="12"/>
        <rFont val="Arial"/>
        <family val="2"/>
      </rPr>
      <t xml:space="preserve">
Cantidad de bonos familiares de vivienda pagados dentro y fuera del Gran Área Metropolitana, 1987 al 2016</t>
    </r>
    <r>
      <rPr>
        <b/>
        <vertAlign val="superscript"/>
        <sz val="12"/>
        <rFont val="Arial"/>
        <family val="2"/>
      </rPr>
      <t xml:space="preserve"> 1/</t>
    </r>
  </si>
  <si>
    <t>Menor de 18 años</t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</si>
  <si>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Estado físico de la vivienda bueno, con servicios básicos deficientes y hacinamiento por dormitorios o estado físico de la vivienda en estado regular con hacinamiento por dormitorios y servicios básicos disponibles: óptimos o deficientes.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</si>
  <si>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Primera infancia incluye únicamente a la población de 2 a 4 años, para los años 2010 al 2014, a partir del 2015 incluye de 0 a 4 años.</t>
    </r>
  </si>
  <si>
    <t>Pobre sólo multidimensional</t>
  </si>
  <si>
    <t>Pobre multidimensional y por ingreso insuficiente</t>
  </si>
  <si>
    <t>Pobre sólo por ingreso insuficiente</t>
  </si>
  <si>
    <r>
      <t xml:space="preserve">Título de tabla
</t>
    </r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los títulos poseen hipervínculos que le llevan a la tabla respectiva al hacer click sobre el mismo.</t>
    </r>
  </si>
  <si>
    <t>Proporción de personas ocupadas sector construcción con respecto al total (porcentaje)</t>
  </si>
  <si>
    <r>
      <rPr>
        <sz val="12"/>
        <rFont val="Arial"/>
        <family val="2"/>
      </rPr>
      <t>Tabla 4.8</t>
    </r>
    <r>
      <rPr>
        <b/>
        <sz val="12"/>
        <rFont val="Arial"/>
        <family val="2"/>
      </rPr>
      <t xml:space="preserve">
Hogares con privaciones en los indicadores asociados a vivienda del Índice de Pobreza Multidimensional, según región de planificación y condición de pobreza, 2016</t>
    </r>
  </si>
  <si>
    <t>Tabla 4.8. Hogares con privaciones en los indicadores asociados a vivienda del Índice de Pobreza Multidimensional, según región de planificación y condición de pobreza, 2016</t>
  </si>
  <si>
    <t>Estrato 1</t>
  </si>
  <si>
    <t>Estrato 2</t>
  </si>
  <si>
    <t>Estrato 3</t>
  </si>
  <si>
    <t>Estrato 4</t>
  </si>
  <si>
    <t>Corrientes</t>
  </si>
  <si>
    <t>Estratos 5 y 6</t>
  </si>
  <si>
    <t xml:space="preserve">  Vivienda y otros servicios comunitarios</t>
  </si>
  <si>
    <t xml:space="preserve">  Servicios recreativos, de cultura y religión</t>
  </si>
  <si>
    <r>
      <rPr>
        <sz val="12"/>
        <rFont val="Arial"/>
        <family val="2"/>
      </rPr>
      <t>Tabla 4.10</t>
    </r>
    <r>
      <rPr>
        <b/>
        <sz val="12"/>
        <rFont val="Arial"/>
        <family val="2"/>
      </rPr>
      <t xml:space="preserve">
Gasto social como porcentaje del PIB, según sector, 2002 al 2016</t>
    </r>
  </si>
  <si>
    <t>Tabla 4.10. Gasto social como porcentaje del PIB, según sector, 2002 al 2016</t>
  </si>
  <si>
    <t>Tabla 1.3. Población ocupada total y en el sector construcción, 2010 al 2016</t>
  </si>
  <si>
    <r>
      <rPr>
        <sz val="12"/>
        <rFont val="Arial"/>
        <family val="2"/>
      </rPr>
      <t>Tabla 1.3</t>
    </r>
    <r>
      <rPr>
        <b/>
        <sz val="12"/>
        <rFont val="Arial"/>
        <family val="2"/>
      </rPr>
      <t xml:space="preserve">
Población ocupada total y en el sector construcción, 2010 al 2016
(promedio anual)</t>
    </r>
  </si>
  <si>
    <t>Monto promedio de alquiler de vivienda (hogares principales)</t>
  </si>
  <si>
    <t>Monto máximo decil VIII del pago de alquiler de vivienda (hogares principales)</t>
  </si>
  <si>
    <t>Mediana del monto de alquiler de vivienda (hogares principales)</t>
  </si>
  <si>
    <t>Monto máximo decil II de pago de alquiler  de vivienda (hogares principales)</t>
  </si>
  <si>
    <t xml:space="preserve">  Zarcero</t>
  </si>
  <si>
    <r>
      <rPr>
        <sz val="12"/>
        <rFont val="Arial"/>
        <family val="2"/>
      </rPr>
      <t>Tabla 3.6</t>
    </r>
    <r>
      <rPr>
        <b/>
        <sz val="12"/>
        <rFont val="Arial"/>
        <family val="2"/>
      </rPr>
      <t xml:space="preserve">
Cantidad de bonos familiares de vivienda pagados según tipo,  1987 al 2016</t>
    </r>
  </si>
  <si>
    <t>Otros bancos</t>
  </si>
  <si>
    <t>Tabla 1.6. Índice de precios al consumidor, de construcción de edificios y de viviendas de interés social y variación porcentual interanual, 1976 al 2016</t>
  </si>
  <si>
    <t>Tabla 1.7. Índice de precios de insumos y servicios especiales, 2012 al 2016</t>
  </si>
  <si>
    <t>Tabla 1.4. Tasas de interés de política monetaria, básica pasiva y para vivienda, 1981 al 2016</t>
  </si>
  <si>
    <t>Tabla 3.6. Cantidad de bonos familiares de vivienda pagados por tipo, 1987 al 2016</t>
  </si>
  <si>
    <r>
      <rPr>
        <sz val="12"/>
        <rFont val="Arial"/>
        <family val="2"/>
      </rPr>
      <t>Tabla 1.6</t>
    </r>
    <r>
      <rPr>
        <b/>
        <sz val="12"/>
        <rFont val="Arial"/>
        <family val="2"/>
      </rPr>
      <t xml:space="preserve">
Índice de precios al consumidor, de construcción de edificios y de viviendas de interés social y variación porcentual interanual, 1976 al 2016</t>
    </r>
  </si>
  <si>
    <r>
      <rPr>
        <b/>
        <sz val="9"/>
        <rFont val="Arial"/>
        <family val="2"/>
      </rPr>
      <t xml:space="preserve">Fuente: </t>
    </r>
    <r>
      <rPr>
        <sz val="9"/>
        <rFont val="Arial"/>
        <family val="2"/>
      </rPr>
      <t>Elaboración propia con datos indicadores económicos BCCR</t>
    </r>
  </si>
  <si>
    <r>
      <rPr>
        <sz val="12"/>
        <rFont val="Arial"/>
        <family val="2"/>
      </rPr>
      <t>Tabla 3.1</t>
    </r>
    <r>
      <rPr>
        <b/>
        <sz val="12"/>
        <rFont val="Arial"/>
        <family val="2"/>
      </rPr>
      <t xml:space="preserve">
Fuentes de financiamiento de los subsidios para vivienda, 2010 al 2016
</t>
    </r>
    <r>
      <rPr>
        <sz val="11"/>
        <rFont val="Arial"/>
        <family val="2"/>
      </rPr>
      <t>(millones de colones)</t>
    </r>
  </si>
  <si>
    <r>
      <rPr>
        <b/>
        <sz val="9"/>
        <color rgb="FF000000"/>
        <rFont val="Arial"/>
        <family val="2"/>
      </rPr>
      <t xml:space="preserve">Fuente: </t>
    </r>
    <r>
      <rPr>
        <sz val="9"/>
        <color rgb="FF000000"/>
        <rFont val="Arial"/>
        <family val="2"/>
      </rPr>
      <t>Elaboración propia con datos de la Encuesta Continua de Empleo, INEC</t>
    </r>
  </si>
  <si>
    <r>
      <rPr>
        <b/>
        <sz val="9"/>
        <rFont val="Arial"/>
        <family val="2"/>
      </rPr>
      <t xml:space="preserve">Fuente: </t>
    </r>
    <r>
      <rPr>
        <sz val="9"/>
        <rFont val="Arial"/>
        <family val="2"/>
      </rPr>
      <t>Elaboración propia con datos BCCR</t>
    </r>
  </si>
  <si>
    <r>
      <rPr>
        <b/>
        <sz val="9"/>
        <color rgb="FF000000"/>
        <rFont val="Arial"/>
        <family val="2"/>
      </rPr>
      <t xml:space="preserve">Fuente: </t>
    </r>
    <r>
      <rPr>
        <sz val="9"/>
        <color rgb="FF000000"/>
        <rFont val="Arial"/>
        <family val="2"/>
      </rPr>
      <t>Elaboración propia con datos de Índice de Precios al Consumidor e Índice de Precios de la Construcción, INEC.</t>
    </r>
  </si>
  <si>
    <r>
      <rPr>
        <sz val="11"/>
        <rFont val="Arial"/>
        <family val="2"/>
      </rPr>
      <t>Tabla 1.7</t>
    </r>
    <r>
      <rPr>
        <b/>
        <sz val="11"/>
        <rFont val="Arial"/>
        <family val="2"/>
      </rPr>
      <t xml:space="preserve">
Índice de precios de insumos y servicios especiales de la construcción
</t>
    </r>
    <r>
      <rPr>
        <sz val="10"/>
        <rFont val="Arial"/>
        <family val="2"/>
      </rPr>
      <t>(año base febrero 2012)</t>
    </r>
  </si>
  <si>
    <r>
      <rPr>
        <b/>
        <sz val="9"/>
        <color rgb="FF000000"/>
        <rFont val="Arial"/>
        <family val="2"/>
      </rPr>
      <t xml:space="preserve">Fuente: </t>
    </r>
    <r>
      <rPr>
        <sz val="9"/>
        <color rgb="FF000000"/>
        <rFont val="Arial"/>
        <family val="2"/>
      </rPr>
      <t>Elaboración propia con datos de Índice de Precios de la Construcción, INEC.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</si>
  <si>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Elaboración propia con datos de Estadísticas de Construcción, INEC.</t>
    </r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</si>
  <si>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Elaboración propia con datos de Estadísticas de la Construcción e Índice de Precios al Consumidor, INEC.</t>
    </r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</si>
  <si>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Elaboración propia con datos de Estadísticas de Construcción, INEC.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</si>
  <si>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propia con datos BANHVI e Índice de Precios al Consumidor, INEC.</t>
    </r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</si>
  <si>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Elaboración propia con datos BANHVI.</t>
    </r>
  </si>
  <si>
    <r>
      <rPr>
        <b/>
        <sz val="10"/>
        <rFont val="Arial"/>
        <family val="2"/>
      </rPr>
      <t>Fuente</t>
    </r>
    <r>
      <rPr>
        <sz val="10"/>
        <rFont val="Arial"/>
        <family val="2"/>
      </rPr>
      <t>: Elaboración propia con datos BAHNVI.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</si>
  <si>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Elaboración propia con datos BAHNVI.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</si>
  <si>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propia con datos BAHNVI.</t>
    </r>
  </si>
  <si>
    <r>
      <rPr>
        <b/>
        <sz val="10"/>
        <rFont val="Arial"/>
        <family val="2"/>
      </rPr>
      <t xml:space="preserve"> Fuente:</t>
    </r>
    <r>
      <rPr>
        <sz val="10"/>
        <rFont val="Arial"/>
        <family val="2"/>
      </rPr>
      <t xml:space="preserve"> Elaboración propia con datos BAHNVI.                                 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</si>
  <si>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propia con datos Encuesta Nacional de Hogares, INEC.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</si>
  <si>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Elaboración propia con datos Encuesta Nacional de Hogares, INEC.</t>
    </r>
  </si>
  <si>
    <r>
      <t xml:space="preserve">Fuente: </t>
    </r>
    <r>
      <rPr>
        <sz val="10"/>
        <color theme="1"/>
        <rFont val="Arial"/>
        <family val="2"/>
      </rPr>
      <t xml:space="preserve">Elaboración propia con datos Encuesta Nacional de Hogares, INEC.       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</si>
  <si>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0"/>
        <color theme="1"/>
        <rFont val="Arial"/>
        <family val="2"/>
      </rPr>
      <t xml:space="preserve">Elaboración propia con datos Encuesta Nacional de Hogares, INEC.       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</si>
  <si>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porpia con datos Ministerio de Hacienda, Secretaría Técnica de la Autoridad Presupuestaria.</t>
    </r>
  </si>
  <si>
    <t>Tabla 3.10. Cantidad de bonos familiares de vivienda pagados según cantón, 1987 al 2016</t>
  </si>
  <si>
    <t>Tabla 3.11. Cantidad de bonos familiares de vivienda pagados dentro y fuera del Gran Área Metropolitana, 1987 al 2016</t>
  </si>
  <si>
    <t>Tabla 3.12. Cantidad de bonos familiares de vivienda pagados según región, 1987 al 2016</t>
  </si>
  <si>
    <t>Tabla 3.13. Monto promedio de bonos familiares de vivienda pagados para los estratos de ingreso 1 al 4 de 1987 al 2016</t>
  </si>
  <si>
    <t>Tabla 3.9. Cantidad de bonos familiares de vivienda pagados por nacionalidad de la jefatura de familia, 1987 al 2016</t>
  </si>
  <si>
    <t>c3_11</t>
  </si>
  <si>
    <t>c3_13</t>
  </si>
  <si>
    <r>
      <rPr>
        <sz val="12"/>
        <rFont val="Arial"/>
        <family val="2"/>
      </rPr>
      <t>Tabla 3.8</t>
    </r>
    <r>
      <rPr>
        <b/>
        <sz val="12"/>
        <rFont val="Arial"/>
        <family val="2"/>
      </rPr>
      <t xml:space="preserve">
Cantidad de bonos familiares de vivienda pagados por grupo de edad de la jefatura de familia, 1987 al 2016</t>
    </r>
  </si>
  <si>
    <r>
      <rPr>
        <sz val="12"/>
        <rFont val="Arial"/>
        <family val="2"/>
      </rPr>
      <t>Tabla 3.9</t>
    </r>
    <r>
      <rPr>
        <b/>
        <sz val="12"/>
        <rFont val="Arial"/>
        <family val="2"/>
      </rPr>
      <t xml:space="preserve">
Cantidad de bonos familiares de vivienda pagados por nacionalidad de la jefatura de familia, 1987 al 2016</t>
    </r>
  </si>
  <si>
    <t>Nacionalidad</t>
  </si>
  <si>
    <t>Extranjero</t>
  </si>
  <si>
    <r>
      <t xml:space="preserve">Nacional </t>
    </r>
    <r>
      <rPr>
        <b/>
        <vertAlign val="superscript"/>
        <sz val="11"/>
        <rFont val="Arial"/>
        <family val="2"/>
      </rPr>
      <t>1/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</si>
  <si>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Agrupa las categorías con cédula nacional, casas de maestro y sin identificación (los últimos casos se dieron en el 2011)</t>
    </r>
  </si>
  <si>
    <r>
      <t xml:space="preserve">Variación interanual </t>
    </r>
    <r>
      <rPr>
        <b/>
        <sz val="10"/>
        <rFont val="Arial"/>
        <family val="2"/>
      </rPr>
      <t>(%)</t>
    </r>
  </si>
  <si>
    <r>
      <t xml:space="preserve">Índice de precio al consumidor </t>
    </r>
    <r>
      <rPr>
        <b/>
        <vertAlign val="superscript"/>
        <sz val="11"/>
        <rFont val="Arial"/>
        <family val="2"/>
      </rPr>
      <t>1/</t>
    </r>
  </si>
  <si>
    <r>
      <t xml:space="preserve">Índice de precios de construcción de edificios </t>
    </r>
    <r>
      <rPr>
        <b/>
        <vertAlign val="superscript"/>
        <sz val="11"/>
        <rFont val="Arial"/>
        <family val="2"/>
      </rPr>
      <t>2/</t>
    </r>
  </si>
  <si>
    <r>
      <t xml:space="preserve">Índice de construcción de viviendas de interés social </t>
    </r>
    <r>
      <rPr>
        <b/>
        <vertAlign val="superscript"/>
        <sz val="11"/>
        <rFont val="Arial"/>
        <family val="2"/>
      </rPr>
      <t>2/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</si>
  <si>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>Año base junio 2015, meses anteriores a junio 2015 enlazados.</t>
    </r>
  </si>
  <si>
    <r>
      <rPr>
        <vertAlign val="superscript"/>
        <sz val="9"/>
        <color rgb="FF000000"/>
        <rFont val="Arial"/>
        <family val="2"/>
      </rPr>
      <t>2/</t>
    </r>
    <r>
      <rPr>
        <sz val="9"/>
        <color rgb="FF000000"/>
        <rFont val="Arial"/>
        <family val="2"/>
      </rPr>
      <t xml:space="preserve"> Año base 2012</t>
    </r>
  </si>
  <si>
    <r>
      <rPr>
        <b/>
        <sz val="9"/>
        <rFont val="Arial"/>
        <family val="2"/>
      </rPr>
      <t xml:space="preserve">Fuente: </t>
    </r>
    <r>
      <rPr>
        <sz val="9"/>
        <rFont val="Arial"/>
        <family val="2"/>
      </rPr>
      <t>Elaboración propia con datos indicadores económicos BCCR.</t>
    </r>
  </si>
  <si>
    <r>
      <t xml:space="preserve">IPC al mes de diciembre
</t>
    </r>
    <r>
      <rPr>
        <sz val="9"/>
        <rFont val="Arial"/>
        <family val="2"/>
      </rPr>
      <t>(base junio 2015)</t>
    </r>
  </si>
  <si>
    <r>
      <rPr>
        <sz val="12"/>
        <rFont val="Arial"/>
        <family val="2"/>
      </rPr>
      <t>Tabla 1.5</t>
    </r>
    <r>
      <rPr>
        <b/>
        <sz val="12"/>
        <rFont val="Arial"/>
        <family val="2"/>
      </rPr>
      <t xml:space="preserve">
Crédito para vivienda por tipo de intermediario financiero, 2015 y 2016
</t>
    </r>
    <r>
      <rPr>
        <sz val="11"/>
        <rFont val="Arial"/>
        <family val="2"/>
      </rPr>
      <t>(millones de colones)</t>
    </r>
  </si>
  <si>
    <r>
      <t xml:space="preserve">Inversión total de los bonos pagados en términos constantes </t>
    </r>
    <r>
      <rPr>
        <b/>
        <vertAlign val="superscript"/>
        <sz val="11"/>
        <rFont val="Arial"/>
        <family val="2"/>
      </rPr>
      <t xml:space="preserve">
</t>
    </r>
    <r>
      <rPr>
        <vertAlign val="superscript"/>
        <sz val="12"/>
        <rFont val="Arial"/>
        <family val="2"/>
      </rPr>
      <t xml:space="preserve">(millones de colones de junio 2015) </t>
    </r>
    <r>
      <rPr>
        <b/>
        <vertAlign val="superscript"/>
        <sz val="11"/>
        <rFont val="Arial"/>
        <family val="2"/>
      </rPr>
      <t xml:space="preserve">  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          </t>
    </r>
  </si>
  <si>
    <r>
      <t xml:space="preserve">Inversión total de los bonos pagados en términos corrientes  
</t>
    </r>
    <r>
      <rPr>
        <sz val="8"/>
        <rFont val="Arial"/>
        <family val="2"/>
      </rPr>
      <t xml:space="preserve">(millones de colones)   </t>
    </r>
    <r>
      <rPr>
        <sz val="9"/>
        <rFont val="Arial"/>
        <family val="2"/>
      </rPr>
      <t xml:space="preserve">       </t>
    </r>
    <r>
      <rPr>
        <b/>
        <sz val="11"/>
        <rFont val="Arial"/>
        <family val="2"/>
      </rPr>
      <t xml:space="preserve">                                                                                                              </t>
    </r>
  </si>
  <si>
    <r>
      <t xml:space="preserve">Monto promedio por bono en términos constantes
</t>
    </r>
    <r>
      <rPr>
        <sz val="8"/>
        <rFont val="Arial"/>
        <family val="2"/>
      </rPr>
      <t xml:space="preserve">(millones de colones de junio 2015)  </t>
    </r>
    <r>
      <rPr>
        <b/>
        <sz val="11"/>
        <rFont val="Arial"/>
        <family val="2"/>
      </rPr>
      <t xml:space="preserve">  </t>
    </r>
  </si>
  <si>
    <r>
      <t xml:space="preserve">Valor en términos constantes
</t>
    </r>
    <r>
      <rPr>
        <sz val="9"/>
        <rFont val="Arial"/>
        <family val="2"/>
      </rPr>
      <t>(millones de colones de junio 2015)</t>
    </r>
  </si>
  <si>
    <t>Tasa de crecimiento anual del monto del bono promedio en términos constantes</t>
  </si>
  <si>
    <r>
      <t xml:space="preserve">Constantes
</t>
    </r>
    <r>
      <rPr>
        <sz val="9"/>
        <rFont val="Arial"/>
        <family val="2"/>
      </rPr>
      <t>(base junio 2015)</t>
    </r>
  </si>
  <si>
    <r>
      <rPr>
        <sz val="12"/>
        <rFont val="Arial"/>
        <family val="2"/>
      </rPr>
      <t>Tabla 3.12</t>
    </r>
    <r>
      <rPr>
        <b/>
        <sz val="12"/>
        <rFont val="Arial"/>
        <family val="2"/>
      </rPr>
      <t xml:space="preserve">
Monto promedio de bonos familiares de vivienda pagados para los estratos de ingreso 1 al 4 de 1987 al 2016</t>
    </r>
  </si>
  <si>
    <t xml:space="preserve">     Producto Interno Bruto a precios de mercado</t>
  </si>
  <si>
    <t xml:space="preserve">     Impuestos a los productos y las importaciones (netos de subvenciones)</t>
  </si>
  <si>
    <t xml:space="preserve">     Comercio al por mayor y al por menor</t>
  </si>
  <si>
    <t xml:space="preserve">     Valor agregado a precios básicos</t>
  </si>
  <si>
    <t xml:space="preserve">     Agricultura, silvicultura y pesca</t>
  </si>
  <si>
    <t xml:space="preserve">     Minas y canteras</t>
  </si>
  <si>
    <t xml:space="preserve">     Manufactura</t>
  </si>
  <si>
    <t xml:space="preserve">     Electricidad, agua y servicios de saneamiento</t>
  </si>
  <si>
    <t xml:space="preserve">     Construcción</t>
  </si>
  <si>
    <t xml:space="preserve">     Transporte y almacenamiento</t>
  </si>
  <si>
    <t xml:space="preserve">     Actividades de alojamiento y servicios de comida</t>
  </si>
  <si>
    <t xml:space="preserve">     Información y comunicaciones</t>
  </si>
  <si>
    <t xml:space="preserve">     Actividades financieras y de seguros</t>
  </si>
  <si>
    <t xml:space="preserve">     Actividades inmobiliarias </t>
  </si>
  <si>
    <t xml:space="preserve">     Actividades profesionales, científicas, técnicas, administrativas y servicios de apoyo</t>
  </si>
  <si>
    <t xml:space="preserve">     Administración pública y planes de seguridad social de afiliación obligatoria</t>
  </si>
  <si>
    <t xml:space="preserve">     Enseñanza y actividades de la salud humana y de asistencia social</t>
  </si>
  <si>
    <t xml:space="preserve">     Otras actividades</t>
  </si>
  <si>
    <r>
      <rPr>
        <vertAlign val="superscript"/>
        <sz val="9"/>
        <color rgb="FF333333"/>
        <rFont val="Arial"/>
        <family val="2"/>
      </rPr>
      <t xml:space="preserve">1/ </t>
    </r>
    <r>
      <rPr>
        <sz val="9"/>
        <color rgb="FF333333"/>
        <rFont val="Arial"/>
        <family val="2"/>
      </rPr>
      <t>Los datos de 1991 al 2011 con año de referencia 2012, corresponden a un empalme de cifras con la serie base 1991. Este empalme incorpora cambios metodológicos y de clasificación que generan diferencias en nivel y tasa de variación respecto a la serie oficial base 1991, que estuvo vigente para ese periodo.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</si>
  <si>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Cifras preliminares 2016.</t>
    </r>
  </si>
  <si>
    <r>
      <t xml:space="preserve">2016 </t>
    </r>
    <r>
      <rPr>
        <b/>
        <vertAlign val="superscript"/>
        <sz val="11"/>
        <rFont val="Arial"/>
        <family val="2"/>
      </rPr>
      <t>2</t>
    </r>
    <r>
      <rPr>
        <vertAlign val="superscript"/>
        <sz val="11"/>
        <rFont val="Arial"/>
        <family val="2"/>
      </rPr>
      <t>/</t>
    </r>
  </si>
  <si>
    <r>
      <rPr>
        <sz val="12"/>
        <rFont val="Arial"/>
        <family val="2"/>
      </rPr>
      <t>Tabla 1.1</t>
    </r>
    <r>
      <rPr>
        <b/>
        <sz val="12"/>
        <rFont val="Arial"/>
        <family val="2"/>
      </rPr>
      <t xml:space="preserve">
PIB por actividad con el volumen a precios del año anterior encadenado, 1991 a 2016</t>
    </r>
    <r>
      <rPr>
        <b/>
        <vertAlign val="superscript"/>
        <sz val="12"/>
        <rFont val="Arial"/>
        <family val="2"/>
      </rPr>
      <t xml:space="preserve"> 1/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(referencia 2012, millones de colones)</t>
    </r>
  </si>
  <si>
    <t>Tabla 1.1. PIB por actividad con el volumen a precios del año anterior encadenado, 1991 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</si>
</sst>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____"/>
    <numFmt numFmtId="169" formatCode="#,##0______"/>
    <numFmt numFmtId="170" formatCode="0.0000"/>
    <numFmt numFmtId="171" formatCode="0.000"/>
    <numFmt numFmtId="172" formatCode="#,##0.000"/>
    <numFmt numFmtId="173" formatCode="#,##0;[Red]#,##0"/>
    <numFmt numFmtId="174" formatCode="0.0____"/>
    <numFmt numFmtId="175" formatCode="#,##0__"/>
    <numFmt numFmtId="176" formatCode="###\ ###\ ##0"/>
    <numFmt numFmtId="177" formatCode="###\ ###\ ###"/>
    <numFmt numFmtId="178" formatCode="##0.0"/>
    <numFmt numFmtId="179" formatCode="###\ ##0"/>
    <numFmt numFmtId="180" formatCode="###.#0"/>
    <numFmt numFmtId="181" formatCode="#\ ###\ ##0"/>
    <numFmt numFmtId="182" formatCode="##0.00"/>
    <numFmt numFmtId="183" formatCode="###,###,###,##0"/>
    <numFmt numFmtId="184" formatCode="###,###,###,##0.0"/>
    <numFmt numFmtId="185" formatCode="###,###,###,###,##0"/>
    <numFmt numFmtId="186" formatCode="###,###,###,###,##0.0"/>
    <numFmt numFmtId="187" formatCode="###,###,##0"/>
    <numFmt numFmtId="188" formatCode="###,##0"/>
    <numFmt numFmtId="189" formatCode="##0.0000"/>
  </numFmts>
  <fonts count="10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sz val="10"/>
      <name val="Courier New"/>
      <family val="3"/>
    </font>
    <font>
      <sz val="8"/>
      <name val="Arial"/>
      <family val="2"/>
    </font>
    <font>
      <sz val="11"/>
      <name val="Courier New"/>
      <family val="3"/>
    </font>
    <font>
      <i/>
      <sz val="11"/>
      <name val="Courier New"/>
      <family val="3"/>
    </font>
    <font>
      <b/>
      <i/>
      <sz val="14"/>
      <name val="Courier New"/>
      <family val="3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Courier New"/>
      <family val="3"/>
    </font>
    <font>
      <sz val="11"/>
      <name val="Arial"/>
      <family val="2"/>
    </font>
    <font>
      <sz val="11"/>
      <name val="Calibri"/>
      <family val="2"/>
    </font>
    <font>
      <b/>
      <sz val="12"/>
      <name val="Courier New"/>
      <family val="3"/>
    </font>
    <font>
      <b/>
      <i/>
      <sz val="11"/>
      <name val="Courier New"/>
      <family val="3"/>
    </font>
    <font>
      <sz val="10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sz val="12"/>
      <name val="Courier New"/>
      <family val="5"/>
    </font>
    <font>
      <u val="double"/>
      <sz val="12"/>
      <name val="Courier New"/>
      <family val="3"/>
    </font>
    <font>
      <sz val="10"/>
      <name val="Arial CE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8"/>
      <color rgb="FFFF66FF"/>
      <name val="Cambria"/>
      <family val="1"/>
      <scheme val="major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8"/>
      <name val="Cambria"/>
      <family val="1"/>
      <scheme val="major"/>
    </font>
    <font>
      <b/>
      <sz val="20"/>
      <name val="Cambria"/>
      <family val="1"/>
      <scheme val="major"/>
    </font>
    <font>
      <sz val="12"/>
      <name val="Cambria"/>
      <family val="1"/>
      <scheme val="maj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b/>
      <i/>
      <sz val="14"/>
      <name val="Arial"/>
      <family val="2"/>
    </font>
    <font>
      <sz val="11"/>
      <color theme="3" tint="-0.499984740745262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perscript"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Arial"/>
      <family val="2"/>
    </font>
    <font>
      <sz val="10"/>
      <name val="Arial"/>
      <family val="2"/>
    </font>
    <font>
      <b/>
      <i/>
      <sz val="11"/>
      <name val="Courier New"/>
      <family val="3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ourier New"/>
      <family val="3"/>
    </font>
    <font>
      <b/>
      <sz val="14"/>
      <name val="Arial"/>
      <family val="2"/>
    </font>
    <font>
      <sz val="10"/>
      <name val="Cambria"/>
      <family val="1"/>
      <scheme val="major"/>
    </font>
    <font>
      <b/>
      <sz val="20"/>
      <name val="Arial"/>
      <family val="2"/>
    </font>
    <font>
      <b/>
      <sz val="18"/>
      <name val="Arial"/>
      <family val="2"/>
    </font>
    <font>
      <b/>
      <sz val="11"/>
      <color theme="3" tint="-0.499984740745262"/>
      <name val="Arial"/>
      <family val="2"/>
    </font>
    <font>
      <vertAlign val="superscript"/>
      <sz val="12"/>
      <name val="Arial"/>
      <family val="2"/>
    </font>
    <font>
      <sz val="10"/>
      <name val="Garamond"/>
      <family val="1"/>
    </font>
    <font>
      <b/>
      <vertAlign val="superscript"/>
      <sz val="12"/>
      <name val="Arial"/>
      <family val="2"/>
    </font>
    <font>
      <b/>
      <sz val="12"/>
      <name val="Courier New"/>
      <family val="5"/>
    </font>
    <font>
      <b/>
      <sz val="8"/>
      <name val="Arial"/>
      <family val="2"/>
    </font>
    <font>
      <vertAlign val="superscript"/>
      <sz val="9"/>
      <color rgb="FF000000"/>
      <name val="Arial"/>
      <family val="2"/>
    </font>
    <font>
      <sz val="9"/>
      <color rgb="FF333333"/>
      <name val="Arial"/>
      <family val="2"/>
    </font>
    <font>
      <vertAlign val="superscript"/>
      <sz val="9"/>
      <color rgb="FF33333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/>
      <diagonal/>
    </border>
  </borders>
  <cellStyleXfs count="126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34" fillId="0" borderId="0"/>
    <xf numFmtId="0" fontId="30" fillId="0" borderId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56" fillId="0" borderId="0" applyNumberFormat="0" applyFill="0" applyBorder="0" applyAlignment="0" applyProtection="0"/>
    <xf numFmtId="0" fontId="6" fillId="0" borderId="0"/>
    <xf numFmtId="0" fontId="62" fillId="0" borderId="0" applyNumberFormat="0" applyFill="0" applyBorder="0" applyAlignment="0" applyProtection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8" fillId="5" borderId="0" applyNumberFormat="0" applyBorder="0" applyAlignment="0" applyProtection="0"/>
    <xf numFmtId="0" fontId="69" fillId="6" borderId="32" applyNumberFormat="0" applyAlignment="0" applyProtection="0"/>
    <xf numFmtId="0" fontId="70" fillId="7" borderId="33" applyNumberFormat="0" applyAlignment="0" applyProtection="0"/>
    <xf numFmtId="0" fontId="71" fillId="7" borderId="32" applyNumberFormat="0" applyAlignment="0" applyProtection="0"/>
    <xf numFmtId="0" fontId="72" fillId="0" borderId="34" applyNumberFormat="0" applyFill="0" applyAlignment="0" applyProtection="0"/>
    <xf numFmtId="0" fontId="73" fillId="8" borderId="35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77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7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7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7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7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" fillId="0" borderId="0"/>
    <xf numFmtId="0" fontId="4" fillId="9" borderId="36" applyNumberFormat="0" applyFont="0" applyAlignment="0" applyProtection="0"/>
    <xf numFmtId="0" fontId="3" fillId="0" borderId="0"/>
    <xf numFmtId="0" fontId="6" fillId="0" borderId="0"/>
    <xf numFmtId="0" fontId="2" fillId="0" borderId="0"/>
    <xf numFmtId="0" fontId="94" fillId="0" borderId="0"/>
    <xf numFmtId="0" fontId="6" fillId="0" borderId="0"/>
    <xf numFmtId="0" fontId="6" fillId="0" borderId="0"/>
    <xf numFmtId="0" fontId="6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56" fillId="0" borderId="0" applyNumberFormat="0" applyFill="0" applyBorder="0" applyAlignment="0" applyProtection="0"/>
    <xf numFmtId="0" fontId="6" fillId="0" borderId="0"/>
    <xf numFmtId="0" fontId="2" fillId="9" borderId="36" applyNumberFormat="0" applyFont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29">
    <xf numFmtId="0" fontId="0" fillId="0" borderId="0" xfId="0"/>
    <xf numFmtId="0" fontId="8" fillId="0" borderId="0" xfId="0" applyFont="1"/>
    <xf numFmtId="0" fontId="13" fillId="0" borderId="0" xfId="0" applyFont="1"/>
    <xf numFmtId="0" fontId="13" fillId="0" borderId="0" xfId="0" applyFont="1" applyBorder="1"/>
    <xf numFmtId="0" fontId="15" fillId="0" borderId="0" xfId="0" applyFont="1"/>
    <xf numFmtId="0" fontId="16" fillId="0" borderId="0" xfId="0" applyFont="1"/>
    <xf numFmtId="0" fontId="10" fillId="0" borderId="0" xfId="0" applyFont="1"/>
    <xf numFmtId="0" fontId="10" fillId="0" borderId="0" xfId="0" applyFont="1" applyBorder="1"/>
    <xf numFmtId="0" fontId="21" fillId="0" borderId="0" xfId="0" applyFont="1"/>
    <xf numFmtId="0" fontId="13" fillId="0" borderId="0" xfId="3" applyFont="1"/>
    <xf numFmtId="0" fontId="13" fillId="0" borderId="0" xfId="3"/>
    <xf numFmtId="0" fontId="8" fillId="0" borderId="0" xfId="3" applyFont="1" applyBorder="1"/>
    <xf numFmtId="0" fontId="7" fillId="0" borderId="0" xfId="3" applyFont="1" applyFill="1" applyBorder="1"/>
    <xf numFmtId="3" fontId="13" fillId="0" borderId="0" xfId="3" applyNumberFormat="1" applyFont="1" applyBorder="1"/>
    <xf numFmtId="0" fontId="21" fillId="0" borderId="0" xfId="0" applyFont="1" applyBorder="1"/>
    <xf numFmtId="0" fontId="24" fillId="0" borderId="0" xfId="0" applyFont="1"/>
    <xf numFmtId="0" fontId="26" fillId="0" borderId="0" xfId="0" applyFont="1"/>
    <xf numFmtId="3" fontId="21" fillId="0" borderId="0" xfId="0" applyNumberFormat="1" applyFont="1"/>
    <xf numFmtId="0" fontId="21" fillId="0" borderId="0" xfId="0" applyFont="1" applyBorder="1" applyAlignment="1">
      <alignment horizontal="left" vertical="justify"/>
    </xf>
    <xf numFmtId="165" fontId="21" fillId="0" borderId="0" xfId="0" applyNumberFormat="1" applyFont="1" applyBorder="1"/>
    <xf numFmtId="0" fontId="25" fillId="0" borderId="0" xfId="0" applyFont="1" applyBorder="1"/>
    <xf numFmtId="167" fontId="13" fillId="0" borderId="0" xfId="9" applyNumberFormat="1" applyFont="1" applyBorder="1"/>
    <xf numFmtId="0" fontId="13" fillId="0" borderId="0" xfId="0" applyFont="1" applyBorder="1" applyAlignment="1">
      <alignment horizontal="left"/>
    </xf>
    <xf numFmtId="3" fontId="13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35" fillId="0" borderId="0" xfId="0" applyFont="1"/>
    <xf numFmtId="166" fontId="13" fillId="0" borderId="0" xfId="3" applyNumberFormat="1" applyFont="1" applyBorder="1"/>
    <xf numFmtId="0" fontId="19" fillId="0" borderId="0" xfId="3" applyFont="1"/>
    <xf numFmtId="173" fontId="7" fillId="0" borderId="0" xfId="3" applyNumberFormat="1" applyFont="1" applyFill="1" applyBorder="1" applyAlignment="1">
      <alignment horizontal="right"/>
    </xf>
    <xf numFmtId="173" fontId="29" fillId="0" borderId="0" xfId="3" applyNumberFormat="1" applyFont="1" applyFill="1" applyBorder="1" applyAlignment="1">
      <alignment horizontal="right"/>
    </xf>
    <xf numFmtId="0" fontId="8" fillId="0" borderId="0" xfId="3" applyFont="1" applyFill="1" applyBorder="1"/>
    <xf numFmtId="173" fontId="7" fillId="0" borderId="0" xfId="3" applyNumberFormat="1" applyFont="1" applyFill="1" applyBorder="1"/>
    <xf numFmtId="167" fontId="0" fillId="0" borderId="0" xfId="9" applyNumberFormat="1" applyFont="1"/>
    <xf numFmtId="0" fontId="36" fillId="0" borderId="0" xfId="0" applyFont="1" applyAlignment="1">
      <alignment horizontal="center"/>
    </xf>
    <xf numFmtId="3" fontId="21" fillId="0" borderId="0" xfId="0" applyNumberFormat="1" applyFont="1" applyBorder="1"/>
    <xf numFmtId="167" fontId="21" fillId="0" borderId="0" xfId="6" applyNumberFormat="1" applyFont="1" applyBorder="1"/>
    <xf numFmtId="176" fontId="38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9" fillId="0" borderId="0" xfId="0" applyFont="1"/>
    <xf numFmtId="0" fontId="13" fillId="0" borderId="0" xfId="3" applyFill="1" applyBorder="1"/>
    <xf numFmtId="0" fontId="13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0" fillId="0" borderId="0" xfId="0" applyAlignment="1">
      <alignment wrapText="1"/>
    </xf>
    <xf numFmtId="0" fontId="26" fillId="2" borderId="18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15" fillId="2" borderId="0" xfId="0" applyFont="1" applyFill="1"/>
    <xf numFmtId="0" fontId="26" fillId="2" borderId="0" xfId="0" applyFont="1" applyFill="1" applyBorder="1" applyAlignment="1">
      <alignment horizontal="center"/>
    </xf>
    <xf numFmtId="176" fontId="21" fillId="2" borderId="0" xfId="0" applyNumberFormat="1" applyFont="1" applyFill="1" applyBorder="1" applyAlignment="1">
      <alignment horizontal="center"/>
    </xf>
    <xf numFmtId="0" fontId="26" fillId="2" borderId="20" xfId="0" applyFont="1" applyFill="1" applyBorder="1" applyAlignment="1">
      <alignment vertical="center"/>
    </xf>
    <xf numFmtId="0" fontId="26" fillId="2" borderId="22" xfId="0" applyFont="1" applyFill="1" applyBorder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20" fillId="2" borderId="1" xfId="0" applyFont="1" applyFill="1" applyBorder="1"/>
    <xf numFmtId="0" fontId="13" fillId="2" borderId="1" xfId="0" applyFont="1" applyFill="1" applyBorder="1"/>
    <xf numFmtId="0" fontId="26" fillId="2" borderId="20" xfId="0" applyFont="1" applyFill="1" applyBorder="1" applyAlignment="1">
      <alignment vertical="center" wrapText="1"/>
    </xf>
    <xf numFmtId="176" fontId="21" fillId="2" borderId="0" xfId="0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/>
    </xf>
    <xf numFmtId="176" fontId="21" fillId="2" borderId="3" xfId="0" applyNumberFormat="1" applyFont="1" applyFill="1" applyBorder="1" applyAlignment="1">
      <alignment horizontal="center"/>
    </xf>
    <xf numFmtId="176" fontId="21" fillId="2" borderId="20" xfId="0" applyNumberFormat="1" applyFont="1" applyFill="1" applyBorder="1" applyAlignment="1">
      <alignment horizontal="center"/>
    </xf>
    <xf numFmtId="0" fontId="26" fillId="2" borderId="22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176" fontId="21" fillId="2" borderId="4" xfId="0" applyNumberFormat="1" applyFont="1" applyFill="1" applyBorder="1" applyAlignment="1">
      <alignment horizontal="center"/>
    </xf>
    <xf numFmtId="0" fontId="21" fillId="2" borderId="3" xfId="0" applyFont="1" applyFill="1" applyBorder="1" applyAlignment="1">
      <alignment horizontal="left"/>
    </xf>
    <xf numFmtId="176" fontId="26" fillId="2" borderId="3" xfId="0" applyNumberFormat="1" applyFont="1" applyFill="1" applyBorder="1" applyAlignment="1">
      <alignment horizontal="center"/>
    </xf>
    <xf numFmtId="0" fontId="21" fillId="2" borderId="20" xfId="0" applyFont="1" applyFill="1" applyBorder="1" applyAlignment="1">
      <alignment horizontal="left"/>
    </xf>
    <xf numFmtId="176" fontId="21" fillId="2" borderId="0" xfId="0" applyNumberFormat="1" applyFont="1" applyFill="1" applyBorder="1"/>
    <xf numFmtId="176" fontId="26" fillId="2" borderId="0" xfId="0" applyNumberFormat="1" applyFont="1" applyFill="1" applyBorder="1"/>
    <xf numFmtId="176" fontId="21" fillId="2" borderId="1" xfId="0" applyNumberFormat="1" applyFont="1" applyFill="1" applyBorder="1"/>
    <xf numFmtId="176" fontId="26" fillId="2" borderId="2" xfId="0" applyNumberFormat="1" applyFont="1" applyFill="1" applyBorder="1"/>
    <xf numFmtId="0" fontId="18" fillId="2" borderId="0" xfId="0" applyFont="1" applyFill="1" applyBorder="1" applyAlignment="1">
      <alignment vertical="center" wrapText="1"/>
    </xf>
    <xf numFmtId="0" fontId="39" fillId="0" borderId="11" xfId="0" applyFont="1" applyBorder="1" applyAlignment="1">
      <alignment vertical="center"/>
    </xf>
    <xf numFmtId="0" fontId="39" fillId="0" borderId="6" xfId="0" applyFont="1" applyBorder="1" applyAlignment="1">
      <alignment vertical="center"/>
    </xf>
    <xf numFmtId="0" fontId="21" fillId="2" borderId="0" xfId="0" applyFont="1" applyFill="1" applyBorder="1"/>
    <xf numFmtId="0" fontId="25" fillId="2" borderId="0" xfId="0" applyFont="1" applyFill="1" applyBorder="1"/>
    <xf numFmtId="0" fontId="0" fillId="2" borderId="0" xfId="0" applyFill="1"/>
    <xf numFmtId="0" fontId="41" fillId="2" borderId="1" xfId="0" applyFont="1" applyFill="1" applyBorder="1" applyAlignment="1">
      <alignment vertical="center" wrapText="1"/>
    </xf>
    <xf numFmtId="176" fontId="26" fillId="2" borderId="4" xfId="0" applyNumberFormat="1" applyFont="1" applyFill="1" applyBorder="1" applyAlignment="1">
      <alignment horizontal="center"/>
    </xf>
    <xf numFmtId="0" fontId="26" fillId="2" borderId="2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/>
    </xf>
    <xf numFmtId="0" fontId="21" fillId="2" borderId="27" xfId="0" applyFont="1" applyFill="1" applyBorder="1" applyAlignment="1">
      <alignment horizontal="left"/>
    </xf>
    <xf numFmtId="176" fontId="21" fillId="2" borderId="3" xfId="0" applyNumberFormat="1" applyFont="1" applyFill="1" applyBorder="1" applyAlignment="1">
      <alignment horizontal="right"/>
    </xf>
    <xf numFmtId="176" fontId="26" fillId="2" borderId="4" xfId="0" applyNumberFormat="1" applyFont="1" applyFill="1" applyBorder="1" applyAlignment="1">
      <alignment horizontal="right"/>
    </xf>
    <xf numFmtId="176" fontId="26" fillId="2" borderId="0" xfId="0" applyNumberFormat="1" applyFont="1" applyFill="1" applyBorder="1" applyAlignment="1">
      <alignment horizontal="right"/>
    </xf>
    <xf numFmtId="176" fontId="21" fillId="2" borderId="4" xfId="0" applyNumberFormat="1" applyFont="1" applyFill="1" applyBorder="1" applyAlignment="1">
      <alignment horizontal="right"/>
    </xf>
    <xf numFmtId="176" fontId="26" fillId="2" borderId="3" xfId="0" applyNumberFormat="1" applyFont="1" applyFill="1" applyBorder="1" applyAlignment="1">
      <alignment horizontal="right"/>
    </xf>
    <xf numFmtId="176" fontId="26" fillId="2" borderId="5" xfId="0" applyNumberFormat="1" applyFont="1" applyFill="1" applyBorder="1" applyAlignment="1">
      <alignment horizontal="right"/>
    </xf>
    <xf numFmtId="176" fontId="26" fillId="2" borderId="17" xfId="0" applyNumberFormat="1" applyFont="1" applyFill="1" applyBorder="1" applyAlignment="1">
      <alignment horizontal="right"/>
    </xf>
    <xf numFmtId="176" fontId="21" fillId="2" borderId="1" xfId="0" applyNumberFormat="1" applyFont="1" applyFill="1" applyBorder="1" applyAlignment="1">
      <alignment horizontal="right"/>
    </xf>
    <xf numFmtId="0" fontId="40" fillId="2" borderId="1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left"/>
    </xf>
    <xf numFmtId="0" fontId="26" fillId="2" borderId="20" xfId="0" applyFont="1" applyFill="1" applyBorder="1" applyAlignment="1">
      <alignment horizontal="left"/>
    </xf>
    <xf numFmtId="0" fontId="26" fillId="2" borderId="24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vertical="center" wrapText="1"/>
    </xf>
    <xf numFmtId="0" fontId="21" fillId="0" borderId="1" xfId="0" applyFont="1" applyBorder="1"/>
    <xf numFmtId="0" fontId="21" fillId="2" borderId="17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16" xfId="0" applyFont="1" applyFill="1" applyBorder="1" applyAlignment="1">
      <alignment horizontal="left"/>
    </xf>
    <xf numFmtId="165" fontId="21" fillId="2" borderId="1" xfId="0" applyNumberFormat="1" applyFont="1" applyFill="1" applyBorder="1"/>
    <xf numFmtId="2" fontId="21" fillId="0" borderId="0" xfId="0" applyNumberFormat="1" applyFont="1" applyBorder="1"/>
    <xf numFmtId="2" fontId="21" fillId="0" borderId="1" xfId="0" applyNumberFormat="1" applyFont="1" applyBorder="1"/>
    <xf numFmtId="176" fontId="10" fillId="2" borderId="0" xfId="0" applyNumberFormat="1" applyFont="1" applyFill="1" applyBorder="1"/>
    <xf numFmtId="166" fontId="10" fillId="2" borderId="0" xfId="0" applyNumberFormat="1" applyFont="1" applyFill="1" applyBorder="1" applyAlignment="1"/>
    <xf numFmtId="0" fontId="22" fillId="2" borderId="0" xfId="0" applyFont="1" applyFill="1" applyBorder="1" applyAlignment="1">
      <alignment horizontal="right" vertical="center"/>
    </xf>
    <xf numFmtId="0" fontId="12" fillId="2" borderId="0" xfId="0" applyFont="1" applyFill="1"/>
    <xf numFmtId="0" fontId="10" fillId="2" borderId="0" xfId="0" quotePrefix="1" applyFont="1" applyFill="1" applyBorder="1" applyAlignment="1"/>
    <xf numFmtId="0" fontId="10" fillId="2" borderId="0" xfId="0" quotePrefix="1" applyFont="1" applyFill="1" applyBorder="1" applyAlignment="1">
      <alignment vertical="justify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quotePrefix="1" applyFont="1" applyFill="1" applyBorder="1" applyAlignment="1">
      <alignment horizontal="center"/>
    </xf>
    <xf numFmtId="3" fontId="10" fillId="2" borderId="0" xfId="0" applyNumberFormat="1" applyFont="1" applyFill="1" applyBorder="1" applyAlignment="1"/>
    <xf numFmtId="0" fontId="10" fillId="2" borderId="0" xfId="0" applyFont="1" applyFill="1" applyBorder="1" applyAlignment="1"/>
    <xf numFmtId="172" fontId="10" fillId="2" borderId="0" xfId="0" applyNumberFormat="1" applyFont="1" applyFill="1" applyBorder="1" applyAlignment="1"/>
    <xf numFmtId="167" fontId="10" fillId="2" borderId="0" xfId="6" applyNumberFormat="1" applyFont="1" applyFill="1" applyBorder="1"/>
    <xf numFmtId="0" fontId="8" fillId="2" borderId="0" xfId="0" applyFont="1" applyFill="1" applyBorder="1"/>
    <xf numFmtId="176" fontId="13" fillId="2" borderId="0" xfId="0" applyNumberFormat="1" applyFont="1" applyFill="1"/>
    <xf numFmtId="0" fontId="13" fillId="2" borderId="0" xfId="0" applyFont="1" applyFill="1" applyBorder="1"/>
    <xf numFmtId="167" fontId="13" fillId="2" borderId="0" xfId="6" applyNumberFormat="1" applyFont="1" applyFill="1"/>
    <xf numFmtId="0" fontId="48" fillId="2" borderId="26" xfId="14" applyFont="1" applyFill="1" applyBorder="1" applyAlignment="1">
      <alignment horizontal="center" vertical="center" wrapText="1"/>
    </xf>
    <xf numFmtId="0" fontId="47" fillId="2" borderId="0" xfId="0" applyFont="1" applyFill="1" applyBorder="1"/>
    <xf numFmtId="176" fontId="46" fillId="2" borderId="0" xfId="0" applyNumberFormat="1" applyFont="1" applyFill="1" applyBorder="1"/>
    <xf numFmtId="2" fontId="46" fillId="2" borderId="0" xfId="0" applyNumberFormat="1" applyFont="1" applyFill="1" applyBorder="1"/>
    <xf numFmtId="0" fontId="49" fillId="2" borderId="0" xfId="0" applyFont="1" applyFill="1" applyBorder="1"/>
    <xf numFmtId="0" fontId="32" fillId="2" borderId="0" xfId="15" applyFont="1" applyFill="1" applyBorder="1" applyAlignment="1">
      <alignment horizontal="left" vertical="top" wrapText="1"/>
    </xf>
    <xf numFmtId="165" fontId="46" fillId="2" borderId="0" xfId="0" applyNumberFormat="1" applyFont="1" applyFill="1" applyBorder="1"/>
    <xf numFmtId="0" fontId="32" fillId="2" borderId="0" xfId="15" applyFont="1" applyFill="1" applyBorder="1" applyAlignment="1">
      <alignment horizontal="left" vertical="center" wrapText="1"/>
    </xf>
    <xf numFmtId="165" fontId="46" fillId="2" borderId="0" xfId="0" applyNumberFormat="1" applyFont="1" applyFill="1" applyBorder="1" applyAlignment="1">
      <alignment vertical="center"/>
    </xf>
    <xf numFmtId="0" fontId="50" fillId="2" borderId="0" xfId="15" applyFont="1" applyFill="1" applyBorder="1" applyAlignment="1">
      <alignment horizontal="left" vertical="top" wrapText="1"/>
    </xf>
    <xf numFmtId="165" fontId="51" fillId="2" borderId="0" xfId="0" applyNumberFormat="1" applyFont="1" applyFill="1" applyBorder="1"/>
    <xf numFmtId="0" fontId="46" fillId="2" borderId="0" xfId="0" applyFont="1" applyFill="1" applyBorder="1"/>
    <xf numFmtId="0" fontId="50" fillId="2" borderId="1" xfId="15" applyFont="1" applyFill="1" applyBorder="1" applyAlignment="1">
      <alignment horizontal="left" vertical="top" wrapText="1"/>
    </xf>
    <xf numFmtId="165" fontId="51" fillId="2" borderId="1" xfId="0" applyNumberFormat="1" applyFont="1" applyFill="1" applyBorder="1"/>
    <xf numFmtId="0" fontId="18" fillId="2" borderId="1" xfId="0" applyFont="1" applyFill="1" applyBorder="1" applyAlignment="1">
      <alignment vertical="center" wrapText="1"/>
    </xf>
    <xf numFmtId="165" fontId="46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Alignment="1"/>
    <xf numFmtId="0" fontId="10" fillId="2" borderId="0" xfId="0" quotePrefix="1" applyFont="1" applyFill="1" applyBorder="1" applyAlignment="1">
      <alignment horizontal="left"/>
    </xf>
    <xf numFmtId="167" fontId="10" fillId="2" borderId="0" xfId="0" applyNumberFormat="1" applyFont="1" applyFill="1" applyBorder="1" applyAlignment="1">
      <alignment horizontal="center"/>
    </xf>
    <xf numFmtId="3" fontId="10" fillId="2" borderId="0" xfId="0" applyNumberFormat="1" applyFont="1" applyFill="1" applyBorder="1"/>
    <xf numFmtId="0" fontId="13" fillId="0" borderId="0" xfId="0" applyFont="1" applyAlignment="1">
      <alignment horizontal="left"/>
    </xf>
    <xf numFmtId="0" fontId="21" fillId="2" borderId="4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76" fontId="21" fillId="2" borderId="4" xfId="0" applyNumberFormat="1" applyFont="1" applyFill="1" applyBorder="1" applyAlignment="1">
      <alignment horizontal="right" vertical="center"/>
    </xf>
    <xf numFmtId="167" fontId="21" fillId="2" borderId="3" xfId="6" applyNumberFormat="1" applyFont="1" applyFill="1" applyBorder="1" applyAlignment="1">
      <alignment horizontal="right" vertical="center"/>
    </xf>
    <xf numFmtId="176" fontId="21" fillId="2" borderId="3" xfId="0" applyNumberFormat="1" applyFont="1" applyFill="1" applyBorder="1" applyAlignment="1">
      <alignment horizontal="right" vertical="center"/>
    </xf>
    <xf numFmtId="176" fontId="21" fillId="2" borderId="9" xfId="0" applyNumberFormat="1" applyFont="1" applyFill="1" applyBorder="1" applyAlignment="1">
      <alignment horizontal="right" vertical="center"/>
    </xf>
    <xf numFmtId="176" fontId="21" fillId="2" borderId="6" xfId="0" applyNumberFormat="1" applyFont="1" applyFill="1" applyBorder="1" applyAlignment="1">
      <alignment horizontal="right" vertical="center"/>
    </xf>
    <xf numFmtId="167" fontId="21" fillId="2" borderId="20" xfId="6" applyNumberFormat="1" applyFont="1" applyFill="1" applyBorder="1" applyAlignment="1">
      <alignment horizontal="right" vertical="center"/>
    </xf>
    <xf numFmtId="10" fontId="7" fillId="2" borderId="0" xfId="3" applyNumberFormat="1" applyFont="1" applyFill="1" applyBorder="1"/>
    <xf numFmtId="0" fontId="10" fillId="2" borderId="0" xfId="3" quotePrefix="1" applyFont="1" applyFill="1" applyBorder="1" applyAlignment="1">
      <alignment horizontal="left" vertical="center"/>
    </xf>
    <xf numFmtId="167" fontId="10" fillId="2" borderId="0" xfId="3" applyNumberFormat="1" applyFont="1" applyFill="1" applyBorder="1"/>
    <xf numFmtId="0" fontId="7" fillId="2" borderId="0" xfId="3" applyFont="1" applyFill="1" applyBorder="1"/>
    <xf numFmtId="10" fontId="14" fillId="2" borderId="0" xfId="3" applyNumberFormat="1" applyFont="1" applyFill="1" applyBorder="1"/>
    <xf numFmtId="0" fontId="23" fillId="2" borderId="0" xfId="3" applyFont="1" applyFill="1" applyBorder="1" applyAlignment="1"/>
    <xf numFmtId="0" fontId="7" fillId="2" borderId="0" xfId="3" applyFont="1" applyFill="1" applyBorder="1" applyAlignment="1">
      <alignment horizontal="center"/>
    </xf>
    <xf numFmtId="167" fontId="7" fillId="2" borderId="0" xfId="7" applyNumberFormat="1" applyFont="1" applyFill="1" applyBorder="1" applyAlignment="1">
      <alignment horizontal="center"/>
    </xf>
    <xf numFmtId="0" fontId="13" fillId="2" borderId="0" xfId="3" applyFont="1" applyFill="1"/>
    <xf numFmtId="3" fontId="13" fillId="2" borderId="0" xfId="3" applyNumberFormat="1" applyFont="1" applyFill="1"/>
    <xf numFmtId="10" fontId="13" fillId="2" borderId="0" xfId="3" applyNumberFormat="1" applyFont="1" applyFill="1"/>
    <xf numFmtId="165" fontId="13" fillId="2" borderId="0" xfId="3" applyNumberFormat="1" applyFont="1" applyFill="1"/>
    <xf numFmtId="0" fontId="15" fillId="2" borderId="0" xfId="0" applyFont="1" applyFill="1" applyAlignment="1"/>
    <xf numFmtId="0" fontId="13" fillId="2" borderId="0" xfId="14" applyFill="1"/>
    <xf numFmtId="0" fontId="26" fillId="2" borderId="2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10" fillId="2" borderId="0" xfId="3" applyFont="1" applyFill="1"/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8" fillId="2" borderId="0" xfId="3" applyFont="1" applyFill="1" applyBorder="1"/>
    <xf numFmtId="0" fontId="8" fillId="2" borderId="0" xfId="3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13" fillId="2" borderId="15" xfId="3" applyFont="1" applyFill="1" applyBorder="1"/>
    <xf numFmtId="0" fontId="46" fillId="2" borderId="0" xfId="3" applyFont="1" applyFill="1"/>
    <xf numFmtId="0" fontId="13" fillId="2" borderId="0" xfId="17" applyFont="1" applyFill="1" applyBorder="1" applyAlignment="1"/>
    <xf numFmtId="0" fontId="13" fillId="0" borderId="1" xfId="3" applyBorder="1"/>
    <xf numFmtId="0" fontId="47" fillId="2" borderId="26" xfId="3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wrapText="1" indent="1"/>
    </xf>
    <xf numFmtId="0" fontId="26" fillId="0" borderId="0" xfId="17" applyFont="1" applyFill="1" applyBorder="1" applyAlignment="1">
      <alignment vertical="center"/>
    </xf>
    <xf numFmtId="2" fontId="26" fillId="0" borderId="0" xfId="17" applyNumberFormat="1" applyFont="1" applyFill="1" applyBorder="1" applyAlignment="1">
      <alignment vertical="center"/>
    </xf>
    <xf numFmtId="0" fontId="21" fillId="0" borderId="1" xfId="17" applyFont="1" applyFill="1" applyBorder="1" applyAlignment="1">
      <alignment horizontal="left" wrapText="1" indent="1"/>
    </xf>
    <xf numFmtId="0" fontId="18" fillId="0" borderId="1" xfId="0" applyFont="1" applyFill="1" applyBorder="1" applyAlignment="1">
      <alignment horizontal="center" vertical="center" wrapText="1"/>
    </xf>
    <xf numFmtId="0" fontId="47" fillId="2" borderId="0" xfId="3" applyFont="1" applyFill="1" applyBorder="1" applyAlignment="1">
      <alignment horizontal="center" vertical="center" wrapText="1"/>
    </xf>
    <xf numFmtId="2" fontId="49" fillId="0" borderId="0" xfId="3" applyNumberFormat="1" applyFont="1" applyFill="1" applyBorder="1" applyAlignment="1">
      <alignment vertical="center" wrapText="1"/>
    </xf>
    <xf numFmtId="2" fontId="49" fillId="0" borderId="1" xfId="3" applyNumberFormat="1" applyFont="1" applyFill="1" applyBorder="1" applyAlignment="1">
      <alignment vertical="center" wrapText="1"/>
    </xf>
    <xf numFmtId="3" fontId="8" fillId="2" borderId="0" xfId="3" applyNumberFormat="1" applyFont="1" applyFill="1" applyBorder="1"/>
    <xf numFmtId="172" fontId="8" fillId="2" borderId="0" xfId="3" applyNumberFormat="1" applyFont="1" applyFill="1" applyBorder="1"/>
    <xf numFmtId="0" fontId="13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center"/>
    </xf>
    <xf numFmtId="170" fontId="8" fillId="2" borderId="0" xfId="3" applyNumberFormat="1" applyFont="1" applyFill="1"/>
    <xf numFmtId="168" fontId="10" fillId="2" borderId="0" xfId="3" applyNumberFormat="1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/>
    </xf>
    <xf numFmtId="167" fontId="8" fillId="2" borderId="0" xfId="3" applyNumberFormat="1" applyFont="1" applyFill="1" applyBorder="1"/>
    <xf numFmtId="167" fontId="8" fillId="2" borderId="0" xfId="6" applyNumberFormat="1" applyFont="1" applyFill="1" applyBorder="1"/>
    <xf numFmtId="167" fontId="13" fillId="2" borderId="0" xfId="9" applyNumberFormat="1" applyFont="1" applyFill="1"/>
    <xf numFmtId="168" fontId="13" fillId="2" borderId="0" xfId="3" applyNumberFormat="1" applyFont="1" applyFill="1"/>
    <xf numFmtId="167" fontId="13" fillId="2" borderId="0" xfId="3" applyNumberFormat="1" applyFont="1" applyFill="1"/>
    <xf numFmtId="176" fontId="21" fillId="2" borderId="3" xfId="3" applyNumberFormat="1" applyFont="1" applyFill="1" applyBorder="1" applyAlignment="1">
      <alignment horizontal="center"/>
    </xf>
    <xf numFmtId="176" fontId="21" fillId="2" borderId="4" xfId="3" applyNumberFormat="1" applyFont="1" applyFill="1" applyBorder="1" applyAlignment="1">
      <alignment horizontal="center"/>
    </xf>
    <xf numFmtId="176" fontId="21" fillId="2" borderId="20" xfId="3" applyNumberFormat="1" applyFont="1" applyFill="1" applyBorder="1" applyAlignment="1">
      <alignment horizontal="center"/>
    </xf>
    <xf numFmtId="0" fontId="13" fillId="2" borderId="0" xfId="3" applyFont="1" applyFill="1" applyBorder="1"/>
    <xf numFmtId="0" fontId="20" fillId="2" borderId="0" xfId="3" quotePrefix="1" applyFont="1" applyFill="1" applyBorder="1" applyAlignment="1">
      <alignment horizontal="left" vertical="justify"/>
    </xf>
    <xf numFmtId="169" fontId="20" fillId="2" borderId="0" xfId="3" quotePrefix="1" applyNumberFormat="1" applyFont="1" applyFill="1" applyBorder="1" applyAlignment="1">
      <alignment horizontal="left" vertical="justify"/>
    </xf>
    <xf numFmtId="0" fontId="8" fillId="2" borderId="0" xfId="3" applyFont="1" applyFill="1" applyBorder="1" applyAlignment="1">
      <alignment horizontal="justify" vertical="justify"/>
    </xf>
    <xf numFmtId="167" fontId="8" fillId="2" borderId="0" xfId="3" applyNumberFormat="1" applyFont="1" applyFill="1" applyBorder="1" applyAlignment="1">
      <alignment horizontal="justify" vertical="justify"/>
    </xf>
    <xf numFmtId="167" fontId="8" fillId="2" borderId="0" xfId="9" applyNumberFormat="1" applyFont="1" applyFill="1" applyBorder="1" applyAlignment="1">
      <alignment horizontal="justify" vertical="justify"/>
    </xf>
    <xf numFmtId="167" fontId="10" fillId="2" borderId="0" xfId="9" applyNumberFormat="1" applyFont="1" applyFill="1" applyBorder="1" applyAlignment="1">
      <alignment horizontal="center" vertical="center" wrapText="1"/>
    </xf>
    <xf numFmtId="176" fontId="13" fillId="2" borderId="0" xfId="3" applyNumberFormat="1" applyFont="1" applyFill="1"/>
    <xf numFmtId="0" fontId="8" fillId="2" borderId="0" xfId="3" applyFont="1" applyFill="1" applyBorder="1" applyAlignment="1">
      <alignment horizontal="left"/>
    </xf>
    <xf numFmtId="168" fontId="8" fillId="2" borderId="0" xfId="3" applyNumberFormat="1" applyFont="1" applyFill="1" applyBorder="1" applyAlignment="1">
      <alignment horizontal="right"/>
    </xf>
    <xf numFmtId="174" fontId="8" fillId="2" borderId="0" xfId="3" applyNumberFormat="1" applyFont="1" applyFill="1" applyBorder="1"/>
    <xf numFmtId="0" fontId="19" fillId="2" borderId="0" xfId="3" applyFont="1" applyFill="1"/>
    <xf numFmtId="165" fontId="14" fillId="2" borderId="0" xfId="3" applyNumberFormat="1" applyFont="1" applyFill="1" applyBorder="1"/>
    <xf numFmtId="165" fontId="7" fillId="2" borderId="0" xfId="3" applyNumberFormat="1" applyFont="1" applyFill="1" applyBorder="1"/>
    <xf numFmtId="175" fontId="10" fillId="2" borderId="0" xfId="3" applyNumberFormat="1" applyFont="1" applyFill="1" applyBorder="1" applyAlignment="1">
      <alignment horizontal="center" vertical="center" wrapText="1"/>
    </xf>
    <xf numFmtId="0" fontId="20" fillId="2" borderId="0" xfId="3" applyFont="1" applyFill="1" applyBorder="1" applyAlignment="1">
      <alignment horizontal="justify"/>
    </xf>
    <xf numFmtId="175" fontId="20" fillId="2" borderId="0" xfId="3" applyNumberFormat="1" applyFont="1" applyFill="1" applyBorder="1" applyAlignment="1">
      <alignment horizontal="justify"/>
    </xf>
    <xf numFmtId="176" fontId="20" fillId="2" borderId="0" xfId="3" applyNumberFormat="1" applyFont="1" applyFill="1" applyBorder="1" applyAlignment="1">
      <alignment horizontal="justify"/>
    </xf>
    <xf numFmtId="171" fontId="20" fillId="2" borderId="0" xfId="3" applyNumberFormat="1" applyFont="1" applyFill="1" applyBorder="1" applyAlignment="1">
      <alignment horizontal="justify"/>
    </xf>
    <xf numFmtId="175" fontId="8" fillId="2" borderId="0" xfId="3" applyNumberFormat="1" applyFont="1" applyFill="1" applyBorder="1"/>
    <xf numFmtId="0" fontId="26" fillId="2" borderId="0" xfId="3" applyFont="1" applyFill="1" applyBorder="1" applyAlignment="1">
      <alignment horizontal="center"/>
    </xf>
    <xf numFmtId="166" fontId="13" fillId="2" borderId="0" xfId="3" applyNumberFormat="1" applyFont="1" applyFill="1"/>
    <xf numFmtId="0" fontId="32" fillId="0" borderId="14" xfId="0" applyFont="1" applyBorder="1" applyAlignment="1">
      <alignment horizontal="left" vertical="center"/>
    </xf>
    <xf numFmtId="3" fontId="13" fillId="2" borderId="0" xfId="0" applyNumberFormat="1" applyFont="1" applyFill="1"/>
    <xf numFmtId="0" fontId="13" fillId="0" borderId="0" xfId="3" applyAlignment="1">
      <alignment wrapText="1"/>
    </xf>
    <xf numFmtId="0" fontId="13" fillId="0" borderId="0" xfId="3" applyAlignment="1">
      <alignment horizontal="left" wrapText="1"/>
    </xf>
    <xf numFmtId="0" fontId="28" fillId="2" borderId="0" xfId="3" applyFont="1" applyFill="1" applyBorder="1"/>
    <xf numFmtId="0" fontId="26" fillId="2" borderId="16" xfId="0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  <xf numFmtId="173" fontId="8" fillId="2" borderId="0" xfId="3" applyNumberFormat="1" applyFont="1" applyFill="1" applyBorder="1"/>
    <xf numFmtId="0" fontId="8" fillId="2" borderId="0" xfId="3" applyFont="1" applyFill="1" applyBorder="1" applyAlignment="1">
      <alignment horizontal="justify"/>
    </xf>
    <xf numFmtId="169" fontId="8" fillId="2" borderId="0" xfId="3" applyNumberFormat="1" applyFont="1" applyFill="1" applyBorder="1" applyAlignment="1">
      <alignment horizontal="justify"/>
    </xf>
    <xf numFmtId="176" fontId="8" fillId="2" borderId="0" xfId="3" applyNumberFormat="1" applyFont="1" applyFill="1" applyBorder="1" applyAlignment="1">
      <alignment horizontal="justify"/>
    </xf>
    <xf numFmtId="167" fontId="8" fillId="2" borderId="0" xfId="6" applyNumberFormat="1" applyFont="1" applyFill="1" applyBorder="1" applyAlignment="1">
      <alignment horizontal="justify"/>
    </xf>
    <xf numFmtId="0" fontId="13" fillId="2" borderId="0" xfId="3" applyFont="1" applyFill="1" applyBorder="1" applyAlignment="1">
      <alignment horizontal="justify"/>
    </xf>
    <xf numFmtId="0" fontId="26" fillId="2" borderId="24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wrapText="1"/>
    </xf>
    <xf numFmtId="0" fontId="0" fillId="2" borderId="1" xfId="0" applyFill="1" applyBorder="1"/>
    <xf numFmtId="0" fontId="26" fillId="0" borderId="1" xfId="0" applyFont="1" applyBorder="1" applyAlignment="1">
      <alignment horizontal="center" vertical="center" wrapText="1"/>
    </xf>
    <xf numFmtId="165" fontId="11" fillId="2" borderId="0" xfId="0" applyNumberFormat="1" applyFont="1" applyFill="1" applyBorder="1" applyAlignment="1">
      <alignment horizontal="center"/>
    </xf>
    <xf numFmtId="166" fontId="13" fillId="2" borderId="0" xfId="0" applyNumberFormat="1" applyFont="1" applyFill="1"/>
    <xf numFmtId="4" fontId="13" fillId="2" borderId="0" xfId="0" applyNumberFormat="1" applyFont="1" applyFill="1"/>
    <xf numFmtId="0" fontId="13" fillId="2" borderId="8" xfId="0" applyFont="1" applyFill="1" applyBorder="1"/>
    <xf numFmtId="165" fontId="13" fillId="2" borderId="0" xfId="0" applyNumberFormat="1" applyFont="1" applyFill="1"/>
    <xf numFmtId="0" fontId="54" fillId="0" borderId="0" xfId="0" applyFont="1" applyBorder="1" applyAlignment="1">
      <alignment vertical="center" wrapText="1"/>
    </xf>
    <xf numFmtId="0" fontId="52" fillId="0" borderId="0" xfId="0" applyFont="1" applyAlignment="1"/>
    <xf numFmtId="0" fontId="53" fillId="0" borderId="0" xfId="0" applyFont="1" applyAlignment="1">
      <alignment vertical="center"/>
    </xf>
    <xf numFmtId="0" fontId="57" fillId="2" borderId="0" xfId="0" applyFont="1" applyFill="1"/>
    <xf numFmtId="0" fontId="21" fillId="2" borderId="0" xfId="0" quotePrefix="1" applyFont="1" applyFill="1" applyBorder="1" applyAlignment="1"/>
    <xf numFmtId="0" fontId="21" fillId="2" borderId="0" xfId="0" quotePrefix="1" applyFont="1" applyFill="1" applyBorder="1" applyAlignment="1">
      <alignment vertical="justify"/>
    </xf>
    <xf numFmtId="0" fontId="21" fillId="2" borderId="0" xfId="0" applyFont="1" applyFill="1" applyBorder="1" applyAlignment="1">
      <alignment horizontal="center"/>
    </xf>
    <xf numFmtId="0" fontId="21" fillId="2" borderId="0" xfId="0" quotePrefix="1" applyFont="1" applyFill="1" applyBorder="1" applyAlignment="1">
      <alignment horizontal="center"/>
    </xf>
    <xf numFmtId="3" fontId="21" fillId="2" borderId="0" xfId="0" applyNumberFormat="1" applyFont="1" applyFill="1" applyBorder="1" applyAlignment="1"/>
    <xf numFmtId="166" fontId="21" fillId="2" borderId="0" xfId="0" applyNumberFormat="1" applyFont="1" applyFill="1" applyBorder="1" applyAlignment="1"/>
    <xf numFmtId="0" fontId="21" fillId="2" borderId="0" xfId="0" applyFont="1" applyFill="1" applyBorder="1" applyAlignment="1"/>
    <xf numFmtId="172" fontId="21" fillId="2" borderId="0" xfId="0" applyNumberFormat="1" applyFont="1" applyFill="1" applyBorder="1" applyAlignment="1"/>
    <xf numFmtId="167" fontId="21" fillId="2" borderId="0" xfId="6" applyNumberFormat="1" applyFont="1" applyFill="1" applyBorder="1"/>
    <xf numFmtId="0" fontId="21" fillId="2" borderId="0" xfId="0" applyFont="1" applyFill="1" applyBorder="1" applyAlignment="1">
      <alignment horizontal="right" vertical="center"/>
    </xf>
    <xf numFmtId="0" fontId="48" fillId="2" borderId="1" xfId="16" applyFont="1" applyFill="1" applyBorder="1" applyAlignment="1">
      <alignment horizontal="center" wrapText="1"/>
    </xf>
    <xf numFmtId="0" fontId="59" fillId="2" borderId="0" xfId="16" applyFont="1" applyFill="1" applyBorder="1" applyAlignment="1">
      <alignment horizontal="center" vertical="top" wrapText="1"/>
    </xf>
    <xf numFmtId="167" fontId="59" fillId="2" borderId="0" xfId="6" applyNumberFormat="1" applyFont="1" applyFill="1" applyBorder="1" applyAlignment="1">
      <alignment horizontal="right" vertical="center"/>
    </xf>
    <xf numFmtId="0" fontId="48" fillId="2" borderId="0" xfId="16" applyFont="1" applyFill="1" applyBorder="1" applyAlignment="1">
      <alignment horizontal="left" vertical="top" wrapText="1"/>
    </xf>
    <xf numFmtId="0" fontId="59" fillId="2" borderId="0" xfId="16" applyFont="1" applyFill="1" applyBorder="1" applyAlignment="1">
      <alignment horizontal="left" vertical="top" wrapText="1"/>
    </xf>
    <xf numFmtId="0" fontId="59" fillId="2" borderId="1" xfId="16" applyFont="1" applyFill="1" applyBorder="1" applyAlignment="1">
      <alignment horizontal="center" vertical="top" wrapText="1"/>
    </xf>
    <xf numFmtId="167" fontId="59" fillId="2" borderId="1" xfId="6" applyNumberFormat="1" applyFont="1" applyFill="1" applyBorder="1" applyAlignment="1">
      <alignment horizontal="right" vertical="center"/>
    </xf>
    <xf numFmtId="0" fontId="21" fillId="2" borderId="0" xfId="0" applyFont="1" applyFill="1"/>
    <xf numFmtId="176" fontId="26" fillId="0" borderId="0" xfId="0" applyNumberFormat="1" applyFont="1"/>
    <xf numFmtId="167" fontId="26" fillId="0" borderId="0" xfId="6" applyNumberFormat="1" applyFont="1"/>
    <xf numFmtId="167" fontId="21" fillId="0" borderId="0" xfId="9" applyNumberFormat="1" applyFont="1"/>
    <xf numFmtId="167" fontId="21" fillId="0" borderId="0" xfId="6" applyNumberFormat="1" applyFont="1"/>
    <xf numFmtId="176" fontId="21" fillId="0" borderId="0" xfId="0" applyNumberFormat="1" applyFont="1"/>
    <xf numFmtId="4" fontId="21" fillId="0" borderId="0" xfId="0" applyNumberFormat="1" applyFont="1"/>
    <xf numFmtId="176" fontId="21" fillId="0" borderId="0" xfId="0" applyNumberFormat="1" applyFont="1" applyBorder="1"/>
    <xf numFmtId="176" fontId="21" fillId="0" borderId="1" xfId="0" applyNumberFormat="1" applyFont="1" applyBorder="1"/>
    <xf numFmtId="0" fontId="26" fillId="2" borderId="4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 wrapText="1"/>
    </xf>
    <xf numFmtId="0" fontId="26" fillId="2" borderId="20" xfId="0" applyFont="1" applyFill="1" applyBorder="1" applyAlignment="1">
      <alignment horizontal="left" wrapText="1"/>
    </xf>
    <xf numFmtId="167" fontId="21" fillId="2" borderId="3" xfId="0" applyNumberFormat="1" applyFont="1" applyFill="1" applyBorder="1" applyAlignment="1">
      <alignment horizontal="right"/>
    </xf>
    <xf numFmtId="167" fontId="21" fillId="2" borderId="20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6" fillId="2" borderId="0" xfId="0" applyFont="1" applyFill="1"/>
    <xf numFmtId="0" fontId="26" fillId="2" borderId="2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 wrapText="1"/>
    </xf>
    <xf numFmtId="165" fontId="26" fillId="2" borderId="2" xfId="0" applyNumberFormat="1" applyFont="1" applyFill="1" applyBorder="1"/>
    <xf numFmtId="0" fontId="26" fillId="2" borderId="0" xfId="0" applyFont="1" applyFill="1" applyBorder="1"/>
    <xf numFmtId="165" fontId="26" fillId="2" borderId="0" xfId="0" applyNumberFormat="1" applyFont="1" applyFill="1" applyBorder="1"/>
    <xf numFmtId="165" fontId="21" fillId="2" borderId="0" xfId="0" applyNumberFormat="1" applyFont="1" applyFill="1" applyBorder="1"/>
    <xf numFmtId="0" fontId="26" fillId="2" borderId="2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left" vertical="center" wrapText="1"/>
    </xf>
    <xf numFmtId="177" fontId="26" fillId="2" borderId="0" xfId="0" applyNumberFormat="1" applyFont="1" applyFill="1" applyBorder="1" applyAlignment="1">
      <alignment horizontal="left" vertical="center" wrapText="1"/>
    </xf>
    <xf numFmtId="0" fontId="26" fillId="2" borderId="23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wrapText="1"/>
    </xf>
    <xf numFmtId="0" fontId="48" fillId="2" borderId="0" xfId="20" applyFont="1" applyFill="1" applyBorder="1" applyAlignment="1">
      <alignment vertical="center" wrapText="1"/>
    </xf>
    <xf numFmtId="0" fontId="59" fillId="2" borderId="0" xfId="20" applyFont="1" applyFill="1" applyBorder="1" applyAlignment="1">
      <alignment vertical="center" wrapText="1"/>
    </xf>
    <xf numFmtId="0" fontId="26" fillId="2" borderId="0" xfId="2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181" fontId="26" fillId="2" borderId="0" xfId="0" applyNumberFormat="1" applyFont="1" applyFill="1" applyBorder="1" applyAlignment="1">
      <alignment horizontal="right"/>
    </xf>
    <xf numFmtId="2" fontId="48" fillId="2" borderId="0" xfId="0" applyNumberFormat="1" applyFont="1" applyFill="1" applyBorder="1" applyAlignment="1">
      <alignment horizontal="right"/>
    </xf>
    <xf numFmtId="181" fontId="21" fillId="2" borderId="0" xfId="0" applyNumberFormat="1" applyFont="1" applyFill="1" applyBorder="1" applyAlignment="1">
      <alignment horizontal="right"/>
    </xf>
    <xf numFmtId="181" fontId="21" fillId="2" borderId="1" xfId="0" applyNumberFormat="1" applyFont="1" applyFill="1" applyBorder="1" applyAlignment="1">
      <alignment horizontal="right"/>
    </xf>
    <xf numFmtId="0" fontId="59" fillId="2" borderId="1" xfId="0" applyFont="1" applyFill="1" applyBorder="1"/>
    <xf numFmtId="0" fontId="6" fillId="2" borderId="1" xfId="0" applyFont="1" applyFill="1" applyBorder="1"/>
    <xf numFmtId="0" fontId="18" fillId="2" borderId="26" xfId="0" applyFont="1" applyFill="1" applyBorder="1" applyAlignment="1">
      <alignment vertical="center" wrapText="1"/>
    </xf>
    <xf numFmtId="0" fontId="26" fillId="2" borderId="26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22" fillId="0" borderId="0" xfId="0" applyFont="1" applyAlignment="1">
      <alignment vertical="center"/>
    </xf>
    <xf numFmtId="176" fontId="6" fillId="2" borderId="3" xfId="0" applyNumberFormat="1" applyFont="1" applyFill="1" applyBorder="1" applyAlignment="1">
      <alignment horizontal="right" vertical="center" wrapText="1"/>
    </xf>
    <xf numFmtId="0" fontId="18" fillId="2" borderId="0" xfId="0" quotePrefix="1" applyFont="1" applyFill="1" applyBorder="1" applyAlignment="1">
      <alignment wrapText="1"/>
    </xf>
    <xf numFmtId="176" fontId="6" fillId="2" borderId="4" xfId="0" applyNumberFormat="1" applyFont="1" applyFill="1" applyBorder="1" applyAlignment="1">
      <alignment horizontal="right" vertical="center" wrapText="1"/>
    </xf>
    <xf numFmtId="4" fontId="21" fillId="2" borderId="0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0" fillId="0" borderId="1" xfId="0" applyNumberFormat="1" applyBorder="1"/>
    <xf numFmtId="4" fontId="21" fillId="2" borderId="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left" wrapText="1"/>
    </xf>
    <xf numFmtId="0" fontId="6" fillId="0" borderId="0" xfId="61" applyFont="1"/>
    <xf numFmtId="2" fontId="6" fillId="0" borderId="0" xfId="61" applyNumberFormat="1" applyFont="1"/>
    <xf numFmtId="0" fontId="15" fillId="2" borderId="0" xfId="0" applyFont="1" applyFill="1" applyBorder="1" applyAlignment="1">
      <alignment horizontal="left" wrapText="1"/>
    </xf>
    <xf numFmtId="0" fontId="26" fillId="2" borderId="21" xfId="0" applyFont="1" applyFill="1" applyBorder="1" applyAlignment="1">
      <alignment horizontal="left"/>
    </xf>
    <xf numFmtId="0" fontId="26" fillId="2" borderId="0" xfId="0" applyFont="1" applyFill="1" applyBorder="1" applyAlignment="1">
      <alignment vertical="center"/>
    </xf>
    <xf numFmtId="0" fontId="78" fillId="0" borderId="0" xfId="0" applyFont="1"/>
    <xf numFmtId="2" fontId="21" fillId="0" borderId="0" xfId="0" applyNumberFormat="1" applyFont="1"/>
    <xf numFmtId="2" fontId="21" fillId="2" borderId="0" xfId="0" applyNumberFormat="1" applyFont="1" applyFill="1" applyBorder="1" applyAlignment="1"/>
    <xf numFmtId="2" fontId="21" fillId="0" borderId="0" xfId="0" applyNumberFormat="1" applyFont="1" applyBorder="1" applyAlignment="1">
      <alignment vertical="center"/>
    </xf>
    <xf numFmtId="179" fontId="21" fillId="0" borderId="0" xfId="0" applyNumberFormat="1" applyFont="1"/>
    <xf numFmtId="182" fontId="21" fillId="2" borderId="0" xfId="0" applyNumberFormat="1" applyFont="1" applyFill="1" applyBorder="1" applyAlignment="1"/>
    <xf numFmtId="0" fontId="21" fillId="2" borderId="2" xfId="0" applyFont="1" applyFill="1" applyBorder="1" applyAlignment="1">
      <alignment horizontal="left"/>
    </xf>
    <xf numFmtId="0" fontId="26" fillId="2" borderId="26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1" xfId="0" applyFont="1" applyBorder="1"/>
    <xf numFmtId="165" fontId="13" fillId="0" borderId="0" xfId="0" applyNumberFormat="1" applyFont="1" applyBorder="1"/>
    <xf numFmtId="165" fontId="13" fillId="0" borderId="1" xfId="0" applyNumberFormat="1" applyFont="1" applyBorder="1"/>
    <xf numFmtId="0" fontId="13" fillId="2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0" fontId="26" fillId="2" borderId="0" xfId="0" applyFont="1" applyFill="1" applyBorder="1" applyAlignment="1">
      <alignment horizontal="right" vertical="center" wrapText="1"/>
    </xf>
    <xf numFmtId="2" fontId="6" fillId="0" borderId="0" xfId="61" applyNumberFormat="1" applyFont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2" fontId="6" fillId="0" borderId="0" xfId="61" applyNumberFormat="1" applyFont="1" applyBorder="1" applyAlignment="1">
      <alignment horizontal="right" vertical="center"/>
    </xf>
    <xf numFmtId="0" fontId="26" fillId="2" borderId="1" xfId="0" applyFont="1" applyFill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2" fontId="6" fillId="0" borderId="1" xfId="61" applyNumberFormat="1" applyFont="1" applyBorder="1" applyAlignment="1">
      <alignment horizontal="right" vertical="center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2" borderId="0" xfId="0" applyFont="1" applyFill="1" applyBorder="1" applyAlignment="1">
      <alignment horizontal="left" vertical="center" wrapText="1"/>
    </xf>
    <xf numFmtId="0" fontId="83" fillId="2" borderId="21" xfId="0" applyFont="1" applyFill="1" applyBorder="1" applyAlignment="1">
      <alignment horizontal="center" vertical="center" wrapText="1"/>
    </xf>
    <xf numFmtId="0" fontId="83" fillId="2" borderId="22" xfId="0" applyFont="1" applyFill="1" applyBorder="1" applyAlignment="1">
      <alignment horizontal="left"/>
    </xf>
    <xf numFmtId="0" fontId="83" fillId="2" borderId="4" xfId="0" applyFont="1" applyFill="1" applyBorder="1" applyAlignment="1">
      <alignment horizontal="left"/>
    </xf>
    <xf numFmtId="176" fontId="81" fillId="2" borderId="0" xfId="0" applyNumberFormat="1" applyFont="1" applyFill="1" applyBorder="1"/>
    <xf numFmtId="3" fontId="79" fillId="0" borderId="0" xfId="0" applyNumberFormat="1" applyFont="1"/>
    <xf numFmtId="0" fontId="83" fillId="2" borderId="3" xfId="0" applyFont="1" applyFill="1" applyBorder="1" applyAlignment="1">
      <alignment horizontal="left"/>
    </xf>
    <xf numFmtId="0" fontId="81" fillId="2" borderId="3" xfId="0" applyFont="1" applyFill="1" applyBorder="1" applyAlignment="1">
      <alignment horizontal="left"/>
    </xf>
    <xf numFmtId="176" fontId="81" fillId="2" borderId="3" xfId="0" applyNumberFormat="1" applyFont="1" applyFill="1" applyBorder="1" applyAlignment="1">
      <alignment horizontal="center"/>
    </xf>
    <xf numFmtId="0" fontId="81" fillId="2" borderId="2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/>
    </xf>
    <xf numFmtId="176" fontId="85" fillId="0" borderId="0" xfId="0" applyNumberFormat="1" applyFont="1" applyFill="1" applyBorder="1" applyAlignment="1">
      <alignment horizontal="center"/>
    </xf>
    <xf numFmtId="167" fontId="85" fillId="0" borderId="0" xfId="0" applyNumberFormat="1" applyFont="1" applyFill="1" applyBorder="1" applyAlignment="1">
      <alignment horizontal="center"/>
    </xf>
    <xf numFmtId="0" fontId="87" fillId="0" borderId="0" xfId="0" applyFont="1" applyBorder="1"/>
    <xf numFmtId="3" fontId="87" fillId="0" borderId="0" xfId="0" applyNumberFormat="1" applyFont="1" applyBorder="1"/>
    <xf numFmtId="0" fontId="87" fillId="0" borderId="0" xfId="0" applyFont="1"/>
    <xf numFmtId="0" fontId="81" fillId="0" borderId="0" xfId="0" applyFont="1" applyBorder="1"/>
    <xf numFmtId="0" fontId="83" fillId="0" borderId="0" xfId="0" applyFont="1"/>
    <xf numFmtId="176" fontId="83" fillId="2" borderId="22" xfId="0" applyNumberFormat="1" applyFont="1" applyFill="1" applyBorder="1" applyAlignment="1">
      <alignment horizontal="right"/>
    </xf>
    <xf numFmtId="176" fontId="83" fillId="2" borderId="2" xfId="0" applyNumberFormat="1" applyFont="1" applyFill="1" applyBorder="1" applyAlignment="1">
      <alignment horizontal="right"/>
    </xf>
    <xf numFmtId="176" fontId="81" fillId="2" borderId="4" xfId="0" applyNumberFormat="1" applyFont="1" applyFill="1" applyBorder="1" applyAlignment="1">
      <alignment horizontal="right"/>
    </xf>
    <xf numFmtId="176" fontId="81" fillId="2" borderId="0" xfId="0" applyNumberFormat="1" applyFont="1" applyFill="1" applyBorder="1" applyAlignment="1">
      <alignment horizontal="right"/>
    </xf>
    <xf numFmtId="176" fontId="83" fillId="2" borderId="3" xfId="0" applyNumberFormat="1" applyFont="1" applyFill="1" applyBorder="1" applyAlignment="1">
      <alignment horizontal="right"/>
    </xf>
    <xf numFmtId="176" fontId="83" fillId="2" borderId="0" xfId="0" applyNumberFormat="1" applyFont="1" applyFill="1" applyBorder="1" applyAlignment="1">
      <alignment horizontal="right"/>
    </xf>
    <xf numFmtId="176" fontId="81" fillId="2" borderId="3" xfId="0" applyNumberFormat="1" applyFont="1" applyFill="1" applyBorder="1" applyAlignment="1">
      <alignment horizontal="right"/>
    </xf>
    <xf numFmtId="176" fontId="81" fillId="2" borderId="20" xfId="0" applyNumberFormat="1" applyFont="1" applyFill="1" applyBorder="1" applyAlignment="1">
      <alignment horizontal="right"/>
    </xf>
    <xf numFmtId="176" fontId="81" fillId="2" borderId="1" xfId="0" applyNumberFormat="1" applyFont="1" applyFill="1" applyBorder="1" applyAlignment="1">
      <alignment horizontal="right"/>
    </xf>
    <xf numFmtId="176" fontId="21" fillId="2" borderId="4" xfId="0" applyNumberFormat="1" applyFont="1" applyFill="1" applyBorder="1" applyAlignment="1"/>
    <xf numFmtId="176" fontId="21" fillId="2" borderId="3" xfId="0" applyNumberFormat="1" applyFont="1" applyFill="1" applyBorder="1" applyAlignment="1"/>
    <xf numFmtId="176" fontId="21" fillId="2" borderId="20" xfId="0" applyNumberFormat="1" applyFont="1" applyFill="1" applyBorder="1" applyAlignment="1"/>
    <xf numFmtId="0" fontId="58" fillId="0" borderId="0" xfId="0" applyFont="1" applyAlignment="1">
      <alignment horizontal="left" vertical="center"/>
    </xf>
    <xf numFmtId="0" fontId="26" fillId="2" borderId="25" xfId="0" applyFont="1" applyFill="1" applyBorder="1" applyAlignment="1">
      <alignment horizontal="center" vertical="center" wrapText="1"/>
    </xf>
    <xf numFmtId="0" fontId="8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/>
    <xf numFmtId="0" fontId="6" fillId="0" borderId="0" xfId="0" applyFont="1" applyAlignment="1"/>
    <xf numFmtId="0" fontId="13" fillId="0" borderId="0" xfId="0" applyFont="1" applyAlignment="1"/>
    <xf numFmtId="0" fontId="6" fillId="0" borderId="2" xfId="0" applyFont="1" applyBorder="1" applyAlignment="1"/>
    <xf numFmtId="0" fontId="88" fillId="0" borderId="1" xfId="0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/>
    </xf>
    <xf numFmtId="0" fontId="0" fillId="0" borderId="1" xfId="0" applyBorder="1"/>
    <xf numFmtId="0" fontId="6" fillId="0" borderId="0" xfId="0" applyFont="1" applyBorder="1" applyAlignment="1"/>
    <xf numFmtId="0" fontId="0" fillId="0" borderId="0" xfId="0" applyAlignment="1"/>
    <xf numFmtId="0" fontId="36" fillId="0" borderId="0" xfId="0" applyFont="1" applyAlignment="1"/>
    <xf numFmtId="0" fontId="91" fillId="0" borderId="1" xfId="0" applyFont="1" applyBorder="1" applyAlignment="1"/>
    <xf numFmtId="0" fontId="0" fillId="0" borderId="1" xfId="0" applyBorder="1" applyAlignment="1"/>
    <xf numFmtId="0" fontId="0" fillId="0" borderId="26" xfId="0" applyBorder="1" applyAlignment="1">
      <alignment wrapText="1"/>
    </xf>
    <xf numFmtId="0" fontId="0" fillId="0" borderId="38" xfId="0" applyBorder="1"/>
    <xf numFmtId="0" fontId="6" fillId="0" borderId="38" xfId="0" applyFont="1" applyBorder="1" applyAlignment="1">
      <alignment wrapText="1"/>
    </xf>
    <xf numFmtId="0" fontId="56" fillId="0" borderId="38" xfId="19" applyFont="1" applyBorder="1" applyAlignment="1">
      <alignment horizontal="left" wrapText="1"/>
    </xf>
    <xf numFmtId="0" fontId="0" fillId="0" borderId="38" xfId="0" applyBorder="1" applyAlignment="1"/>
    <xf numFmtId="0" fontId="26" fillId="0" borderId="0" xfId="0" applyFont="1" applyBorder="1" applyAlignment="1">
      <alignment vertical="center" wrapText="1"/>
    </xf>
    <xf numFmtId="183" fontId="21" fillId="0" borderId="0" xfId="0" applyNumberFormat="1" applyFont="1"/>
    <xf numFmtId="183" fontId="21" fillId="0" borderId="1" xfId="0" applyNumberFormat="1" applyFont="1" applyBorder="1"/>
    <xf numFmtId="183" fontId="21" fillId="0" borderId="0" xfId="0" applyNumberFormat="1" applyFont="1" applyFill="1"/>
    <xf numFmtId="183" fontId="21" fillId="0" borderId="1" xfId="0" applyNumberFormat="1" applyFont="1" applyFill="1" applyBorder="1"/>
    <xf numFmtId="0" fontId="26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/>
    </xf>
    <xf numFmtId="0" fontId="0" fillId="0" borderId="0" xfId="0"/>
    <xf numFmtId="184" fontId="21" fillId="0" borderId="0" xfId="0" applyNumberFormat="1" applyFont="1"/>
    <xf numFmtId="184" fontId="21" fillId="0" borderId="1" xfId="0" applyNumberFormat="1" applyFont="1" applyBorder="1"/>
    <xf numFmtId="183" fontId="21" fillId="0" borderId="2" xfId="0" applyNumberFormat="1" applyFont="1" applyBorder="1"/>
    <xf numFmtId="183" fontId="21" fillId="0" borderId="0" xfId="0" applyNumberFormat="1" applyFont="1" applyBorder="1"/>
    <xf numFmtId="185" fontId="21" fillId="2" borderId="39" xfId="0" applyNumberFormat="1" applyFont="1" applyFill="1" applyBorder="1" applyAlignment="1">
      <alignment horizontal="right" vertical="center" wrapText="1"/>
    </xf>
    <xf numFmtId="185" fontId="21" fillId="2" borderId="16" xfId="0" applyNumberFormat="1" applyFont="1" applyFill="1" applyBorder="1" applyAlignment="1">
      <alignment horizontal="right" vertical="center" wrapText="1"/>
    </xf>
    <xf numFmtId="185" fontId="21" fillId="2" borderId="4" xfId="0" applyNumberFormat="1" applyFont="1" applyFill="1" applyBorder="1" applyAlignment="1">
      <alignment horizontal="right"/>
    </xf>
    <xf numFmtId="185" fontId="21" fillId="2" borderId="3" xfId="0" applyNumberFormat="1" applyFont="1" applyFill="1" applyBorder="1" applyAlignment="1">
      <alignment horizontal="right"/>
    </xf>
    <xf numFmtId="185" fontId="21" fillId="2" borderId="7" xfId="0" applyNumberFormat="1" applyFont="1" applyFill="1" applyBorder="1" applyAlignment="1">
      <alignment horizontal="right"/>
    </xf>
    <xf numFmtId="185" fontId="21" fillId="2" borderId="12" xfId="0" applyNumberFormat="1" applyFont="1" applyFill="1" applyBorder="1" applyAlignment="1">
      <alignment horizontal="right"/>
    </xf>
    <xf numFmtId="185" fontId="21" fillId="2" borderId="6" xfId="0" applyNumberFormat="1" applyFont="1" applyFill="1" applyBorder="1" applyAlignment="1">
      <alignment horizontal="right"/>
    </xf>
    <xf numFmtId="185" fontId="21" fillId="2" borderId="20" xfId="0" applyNumberFormat="1" applyFont="1" applyFill="1" applyBorder="1" applyAlignment="1">
      <alignment horizontal="right"/>
    </xf>
    <xf numFmtId="185" fontId="21" fillId="2" borderId="28" xfId="0" applyNumberFormat="1" applyFont="1" applyFill="1" applyBorder="1" applyAlignment="1">
      <alignment horizontal="right" vertical="center" wrapText="1"/>
    </xf>
    <xf numFmtId="186" fontId="21" fillId="2" borderId="39" xfId="0" applyNumberFormat="1" applyFont="1" applyFill="1" applyBorder="1" applyAlignment="1">
      <alignment horizontal="right" vertical="center" wrapText="1"/>
    </xf>
    <xf numFmtId="186" fontId="21" fillId="2" borderId="16" xfId="0" applyNumberFormat="1" applyFont="1" applyFill="1" applyBorder="1" applyAlignment="1">
      <alignment horizontal="right" vertical="center" wrapText="1"/>
    </xf>
    <xf numFmtId="186" fontId="21" fillId="2" borderId="28" xfId="0" applyNumberFormat="1" applyFont="1" applyFill="1" applyBorder="1" applyAlignment="1">
      <alignment horizontal="right" vertical="center" wrapText="1"/>
    </xf>
    <xf numFmtId="0" fontId="26" fillId="2" borderId="25" xfId="0" applyFont="1" applyFill="1" applyBorder="1" applyAlignment="1">
      <alignment horizontal="center" vertical="center" wrapText="1"/>
    </xf>
    <xf numFmtId="176" fontId="21" fillId="2" borderId="20" xfId="0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/>
    <xf numFmtId="0" fontId="13" fillId="2" borderId="6" xfId="0" applyFont="1" applyFill="1" applyBorder="1"/>
    <xf numFmtId="0" fontId="13" fillId="2" borderId="11" xfId="3" applyFont="1" applyFill="1" applyBorder="1" applyAlignment="1">
      <alignment horizontal="left" vertical="center"/>
    </xf>
    <xf numFmtId="0" fontId="18" fillId="2" borderId="1" xfId="3" applyFont="1" applyFill="1" applyBorder="1" applyAlignment="1">
      <alignment horizontal="center" vertical="center" wrapText="1"/>
    </xf>
    <xf numFmtId="0" fontId="13" fillId="0" borderId="0" xfId="3" applyAlignment="1">
      <alignment horizontal="left" wrapText="1"/>
    </xf>
    <xf numFmtId="185" fontId="21" fillId="2" borderId="39" xfId="0" applyNumberFormat="1" applyFont="1" applyFill="1" applyBorder="1" applyAlignment="1">
      <alignment vertical="center" wrapText="1"/>
    </xf>
    <xf numFmtId="185" fontId="21" fillId="2" borderId="4" xfId="0" applyNumberFormat="1" applyFont="1" applyFill="1" applyBorder="1" applyAlignment="1"/>
    <xf numFmtId="185" fontId="21" fillId="2" borderId="16" xfId="0" applyNumberFormat="1" applyFont="1" applyFill="1" applyBorder="1" applyAlignment="1">
      <alignment vertical="center" wrapText="1"/>
    </xf>
    <xf numFmtId="185" fontId="21" fillId="2" borderId="6" xfId="0" applyNumberFormat="1" applyFont="1" applyFill="1" applyBorder="1" applyAlignment="1"/>
    <xf numFmtId="0" fontId="26" fillId="2" borderId="0" xfId="0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185" fontId="21" fillId="2" borderId="7" xfId="0" applyNumberFormat="1" applyFont="1" applyFill="1" applyBorder="1" applyAlignment="1"/>
    <xf numFmtId="185" fontId="21" fillId="2" borderId="3" xfId="0" applyNumberFormat="1" applyFont="1" applyFill="1" applyBorder="1" applyAlignment="1"/>
    <xf numFmtId="0" fontId="15" fillId="2" borderId="0" xfId="3" applyFont="1" applyFill="1"/>
    <xf numFmtId="176" fontId="21" fillId="2" borderId="14" xfId="3" applyNumberFormat="1" applyFont="1" applyFill="1" applyBorder="1" applyAlignment="1">
      <alignment horizontal="center"/>
    </xf>
    <xf numFmtId="0" fontId="23" fillId="0" borderId="0" xfId="3" applyFont="1" applyFill="1" applyBorder="1"/>
    <xf numFmtId="185" fontId="21" fillId="2" borderId="0" xfId="0" applyNumberFormat="1" applyFont="1" applyFill="1" applyBorder="1" applyAlignment="1">
      <alignment vertical="center" wrapText="1"/>
    </xf>
    <xf numFmtId="0" fontId="18" fillId="2" borderId="0" xfId="3" applyFont="1" applyFill="1" applyBorder="1" applyAlignment="1">
      <alignment horizontal="center" vertical="center" wrapText="1"/>
    </xf>
    <xf numFmtId="187" fontId="6" fillId="0" borderId="1" xfId="105" applyNumberFormat="1" applyFont="1" applyBorder="1" applyAlignment="1">
      <alignment vertical="top"/>
    </xf>
    <xf numFmtId="176" fontId="21" fillId="2" borderId="1" xfId="0" applyNumberFormat="1" applyFont="1" applyFill="1" applyBorder="1" applyAlignment="1"/>
    <xf numFmtId="0" fontId="26" fillId="2" borderId="14" xfId="0" applyFont="1" applyFill="1" applyBorder="1" applyAlignment="1">
      <alignment horizontal="left"/>
    </xf>
    <xf numFmtId="185" fontId="21" fillId="2" borderId="0" xfId="0" applyNumberFormat="1" applyFont="1" applyFill="1" applyBorder="1" applyAlignment="1"/>
    <xf numFmtId="0" fontId="26" fillId="2" borderId="27" xfId="0" applyFont="1" applyFill="1" applyBorder="1" applyAlignment="1">
      <alignment horizontal="center"/>
    </xf>
    <xf numFmtId="188" fontId="21" fillId="2" borderId="0" xfId="3" applyNumberFormat="1" applyFont="1" applyFill="1" applyBorder="1"/>
    <xf numFmtId="0" fontId="26" fillId="2" borderId="7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left"/>
    </xf>
    <xf numFmtId="0" fontId="26" fillId="2" borderId="18" xfId="68" applyFont="1" applyFill="1" applyBorder="1" applyAlignment="1">
      <alignment horizontal="center" vertical="center" wrapText="1"/>
    </xf>
    <xf numFmtId="0" fontId="26" fillId="2" borderId="25" xfId="68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/>
    </xf>
    <xf numFmtId="176" fontId="21" fillId="2" borderId="27" xfId="3" applyNumberFormat="1" applyFont="1" applyFill="1" applyBorder="1" applyAlignment="1">
      <alignment horizontal="center"/>
    </xf>
    <xf numFmtId="188" fontId="49" fillId="0" borderId="1" xfId="99" applyNumberFormat="1" applyFont="1" applyBorder="1"/>
    <xf numFmtId="0" fontId="23" fillId="2" borderId="0" xfId="3" applyFont="1" applyFill="1" applyBorder="1"/>
    <xf numFmtId="0" fontId="96" fillId="2" borderId="0" xfId="3" applyFont="1" applyFill="1" applyBorder="1"/>
    <xf numFmtId="187" fontId="19" fillId="0" borderId="0" xfId="105" applyNumberFormat="1" applyFont="1" applyBorder="1" applyAlignment="1">
      <alignment vertical="top"/>
    </xf>
    <xf numFmtId="187" fontId="6" fillId="0" borderId="0" xfId="105" applyNumberFormat="1" applyFont="1" applyBorder="1" applyAlignment="1">
      <alignment vertical="top"/>
    </xf>
    <xf numFmtId="187" fontId="19" fillId="0" borderId="0" xfId="105" applyNumberFormat="1" applyFont="1" applyBorder="1" applyAlignment="1"/>
    <xf numFmtId="0" fontId="18" fillId="2" borderId="1" xfId="0" applyFont="1" applyFill="1" applyBorder="1" applyAlignment="1">
      <alignment horizontal="left" vertical="center" wrapText="1"/>
    </xf>
    <xf numFmtId="188" fontId="21" fillId="0" borderId="0" xfId="104" applyNumberFormat="1" applyFont="1" applyBorder="1" applyAlignment="1">
      <alignment horizontal="right" vertical="top"/>
    </xf>
    <xf numFmtId="176" fontId="21" fillId="2" borderId="7" xfId="3" applyNumberFormat="1" applyFont="1" applyFill="1" applyBorder="1" applyAlignment="1">
      <alignment horizontal="center"/>
    </xf>
    <xf numFmtId="188" fontId="49" fillId="0" borderId="0" xfId="99" applyNumberFormat="1" applyFont="1" applyBorder="1"/>
    <xf numFmtId="188" fontId="21" fillId="2" borderId="1" xfId="3" applyNumberFormat="1" applyFont="1" applyFill="1" applyBorder="1"/>
    <xf numFmtId="0" fontId="13" fillId="2" borderId="0" xfId="0" applyFont="1" applyFill="1" applyAlignment="1">
      <alignment horizontal="center" vertical="center" wrapText="1"/>
    </xf>
    <xf numFmtId="188" fontId="21" fillId="0" borderId="1" xfId="104" applyNumberFormat="1" applyFont="1" applyBorder="1" applyAlignment="1">
      <alignment horizontal="right" vertical="top"/>
    </xf>
    <xf numFmtId="188" fontId="21" fillId="2" borderId="0" xfId="106" applyNumberFormat="1" applyFont="1" applyFill="1" applyBorder="1" applyAlignment="1">
      <alignment horizontal="right" vertical="top"/>
    </xf>
    <xf numFmtId="188" fontId="49" fillId="0" borderId="0" xfId="99" applyNumberFormat="1" applyFont="1"/>
    <xf numFmtId="188" fontId="21" fillId="2" borderId="1" xfId="106" applyNumberFormat="1" applyFont="1" applyFill="1" applyBorder="1" applyAlignment="1">
      <alignment horizontal="right" vertical="top"/>
    </xf>
    <xf numFmtId="0" fontId="26" fillId="2" borderId="26" xfId="0" applyFont="1" applyFill="1" applyBorder="1" applyAlignment="1">
      <alignment horizontal="center" vertical="center" wrapText="1"/>
    </xf>
    <xf numFmtId="0" fontId="26" fillId="2" borderId="26" xfId="65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176" fontId="21" fillId="2" borderId="8" xfId="0" applyNumberFormat="1" applyFont="1" applyFill="1" applyBorder="1" applyAlignment="1">
      <alignment horizontal="right" vertical="center"/>
    </xf>
    <xf numFmtId="185" fontId="21" fillId="0" borderId="16" xfId="0" applyNumberFormat="1" applyFont="1" applyFill="1" applyBorder="1" applyAlignment="1">
      <alignment horizontal="right" vertical="center" wrapText="1"/>
    </xf>
    <xf numFmtId="3" fontId="26" fillId="2" borderId="0" xfId="0" applyNumberFormat="1" applyFont="1" applyFill="1" applyBorder="1" applyAlignment="1">
      <alignment vertical="center" wrapText="1"/>
    </xf>
    <xf numFmtId="9" fontId="6" fillId="2" borderId="0" xfId="6" applyFont="1" applyFill="1"/>
    <xf numFmtId="0" fontId="21" fillId="0" borderId="4" xfId="0" applyFont="1" applyFill="1" applyBorder="1" applyAlignment="1">
      <alignment horizontal="left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47" fillId="2" borderId="0" xfId="3" applyFont="1" applyFill="1" applyBorder="1" applyAlignment="1">
      <alignment horizontal="center" vertical="center" wrapText="1"/>
    </xf>
    <xf numFmtId="0" fontId="47" fillId="2" borderId="1" xfId="3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167" fontId="21" fillId="2" borderId="4" xfId="0" applyNumberFormat="1" applyFont="1" applyFill="1" applyBorder="1" applyAlignment="1">
      <alignment horizontal="right"/>
    </xf>
    <xf numFmtId="0" fontId="47" fillId="2" borderId="0" xfId="0" applyFont="1" applyFill="1" applyBorder="1" applyAlignment="1">
      <alignment vertical="center"/>
    </xf>
    <xf numFmtId="0" fontId="47" fillId="2" borderId="1" xfId="0" applyFont="1" applyFill="1" applyBorder="1" applyAlignment="1">
      <alignment vertical="center"/>
    </xf>
    <xf numFmtId="0" fontId="48" fillId="2" borderId="2" xfId="14" applyFont="1" applyFill="1" applyBorder="1" applyAlignment="1">
      <alignment vertical="center" wrapText="1"/>
    </xf>
    <xf numFmtId="0" fontId="48" fillId="2" borderId="1" xfId="14" applyFont="1" applyFill="1" applyBorder="1" applyAlignment="1">
      <alignment vertical="center" wrapText="1"/>
    </xf>
    <xf numFmtId="0" fontId="15" fillId="2" borderId="0" xfId="0" applyFont="1" applyFill="1" applyAlignment="1">
      <alignment wrapText="1"/>
    </xf>
    <xf numFmtId="176" fontId="21" fillId="2" borderId="16" xfId="0" applyNumberFormat="1" applyFont="1" applyFill="1" applyBorder="1" applyAlignment="1"/>
    <xf numFmtId="176" fontId="21" fillId="2" borderId="7" xfId="0" applyNumberFormat="1" applyFont="1" applyFill="1" applyBorder="1" applyAlignment="1"/>
    <xf numFmtId="176" fontId="21" fillId="2" borderId="6" xfId="0" applyNumberFormat="1" applyFont="1" applyFill="1" applyBorder="1" applyAlignment="1"/>
    <xf numFmtId="0" fontId="13" fillId="2" borderId="1" xfId="3" applyFont="1" applyFill="1" applyBorder="1"/>
    <xf numFmtId="0" fontId="18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6" fillId="0" borderId="0" xfId="0" applyFont="1"/>
    <xf numFmtId="166" fontId="26" fillId="2" borderId="22" xfId="0" applyNumberFormat="1" applyFont="1" applyFill="1" applyBorder="1" applyAlignment="1">
      <alignment horizontal="right"/>
    </xf>
    <xf numFmtId="166" fontId="26" fillId="2" borderId="4" xfId="0" applyNumberFormat="1" applyFont="1" applyFill="1" applyBorder="1" applyAlignment="1">
      <alignment horizontal="right"/>
    </xf>
    <xf numFmtId="166" fontId="21" fillId="2" borderId="3" xfId="0" applyNumberFormat="1" applyFont="1" applyFill="1" applyBorder="1" applyAlignment="1">
      <alignment horizontal="right"/>
    </xf>
    <xf numFmtId="166" fontId="21" fillId="2" borderId="20" xfId="0" applyNumberFormat="1" applyFont="1" applyFill="1" applyBorder="1" applyAlignment="1">
      <alignment horizontal="right"/>
    </xf>
    <xf numFmtId="0" fontId="26" fillId="0" borderId="2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188" fontId="59" fillId="2" borderId="0" xfId="16" applyNumberFormat="1" applyFont="1" applyFill="1" applyBorder="1" applyAlignment="1">
      <alignment horizontal="right" vertical="center"/>
    </xf>
    <xf numFmtId="188" fontId="59" fillId="0" borderId="0" xfId="16" applyNumberFormat="1" applyFont="1" applyFill="1" applyBorder="1" applyAlignment="1">
      <alignment horizontal="right" vertical="center"/>
    </xf>
    <xf numFmtId="0" fontId="26" fillId="0" borderId="26" xfId="65" applyFont="1" applyFill="1" applyBorder="1" applyAlignment="1">
      <alignment horizontal="center" vertical="center" wrapText="1"/>
    </xf>
    <xf numFmtId="0" fontId="59" fillId="2" borderId="0" xfId="64" applyFont="1" applyFill="1" applyBorder="1" applyAlignment="1" applyProtection="1">
      <alignment vertical="top" wrapText="1" readingOrder="1"/>
      <protection locked="0"/>
    </xf>
    <xf numFmtId="0" fontId="21" fillId="2" borderId="0" xfId="64" applyFont="1" applyFill="1" applyBorder="1" applyAlignment="1" applyProtection="1">
      <alignment vertical="top" wrapText="1" readingOrder="1"/>
      <protection locked="0"/>
    </xf>
    <xf numFmtId="0" fontId="48" fillId="2" borderId="26" xfId="4" applyFont="1" applyFill="1" applyBorder="1" applyAlignment="1" applyProtection="1">
      <alignment horizontal="center" vertical="center" wrapText="1" readingOrder="1"/>
      <protection locked="0"/>
    </xf>
    <xf numFmtId="180" fontId="59" fillId="2" borderId="0" xfId="4" applyNumberFormat="1" applyFont="1" applyFill="1" applyBorder="1" applyAlignment="1" applyProtection="1">
      <alignment horizontal="right" vertical="center" wrapText="1" readingOrder="1"/>
      <protection locked="0"/>
    </xf>
    <xf numFmtId="0" fontId="26" fillId="2" borderId="0" xfId="0" applyFont="1" applyFill="1"/>
    <xf numFmtId="182" fontId="59" fillId="2" borderId="2" xfId="4" applyNumberFormat="1" applyFont="1" applyFill="1" applyBorder="1" applyAlignment="1" applyProtection="1">
      <alignment horizontal="right" vertical="center" wrapText="1" readingOrder="1"/>
      <protection locked="0"/>
    </xf>
    <xf numFmtId="182" fontId="59" fillId="2" borderId="0" xfId="4" applyNumberFormat="1" applyFont="1" applyFill="1" applyBorder="1" applyAlignment="1" applyProtection="1">
      <alignment horizontal="right" vertical="center" wrapText="1" readingOrder="1"/>
      <protection locked="0"/>
    </xf>
    <xf numFmtId="182" fontId="21" fillId="2" borderId="2" xfId="4" applyNumberFormat="1" applyFont="1" applyFill="1" applyBorder="1" applyAlignment="1" applyProtection="1">
      <alignment horizontal="right" vertical="center" wrapText="1" readingOrder="1"/>
      <protection locked="0"/>
    </xf>
    <xf numFmtId="182" fontId="21" fillId="2" borderId="0" xfId="4" applyNumberFormat="1" applyFont="1" applyFill="1" applyBorder="1" applyAlignment="1" applyProtection="1">
      <alignment horizontal="right" vertical="center" wrapText="1" readingOrder="1"/>
      <protection locked="0"/>
    </xf>
    <xf numFmtId="182" fontId="59" fillId="2" borderId="1" xfId="4" applyNumberFormat="1" applyFont="1" applyFill="1" applyBorder="1" applyAlignment="1" applyProtection="1">
      <alignment horizontal="right" vertical="center" wrapText="1" readingOrder="1"/>
      <protection locked="0"/>
    </xf>
    <xf numFmtId="182" fontId="21" fillId="2" borderId="1" xfId="4" applyNumberFormat="1" applyFont="1" applyFill="1" applyBorder="1" applyAlignment="1" applyProtection="1">
      <alignment horizontal="right" vertical="center" wrapText="1" readingOrder="1"/>
      <protection locked="0"/>
    </xf>
    <xf numFmtId="182" fontId="21" fillId="2" borderId="0" xfId="0" applyNumberFormat="1" applyFont="1" applyFill="1" applyBorder="1"/>
    <xf numFmtId="182" fontId="48" fillId="2" borderId="1" xfId="4" applyNumberFormat="1" applyFont="1" applyFill="1" applyBorder="1" applyAlignment="1" applyProtection="1">
      <alignment horizontal="right" vertical="center" wrapText="1" readingOrder="1"/>
      <protection locked="0"/>
    </xf>
    <xf numFmtId="189" fontId="21" fillId="2" borderId="0" xfId="0" applyNumberFormat="1" applyFont="1" applyFill="1" applyBorder="1"/>
    <xf numFmtId="0" fontId="21" fillId="2" borderId="0" xfId="0" applyFont="1" applyFill="1" applyBorder="1" applyAlignment="1">
      <alignment horizontal="left" wrapText="1"/>
    </xf>
    <xf numFmtId="4" fontId="21" fillId="2" borderId="0" xfId="0" applyNumberFormat="1" applyFont="1" applyFill="1" applyBorder="1" applyAlignment="1">
      <alignment vertical="center"/>
    </xf>
    <xf numFmtId="0" fontId="38" fillId="2" borderId="0" xfId="0" applyFont="1" applyFill="1" applyBorder="1" applyAlignment="1"/>
    <xf numFmtId="0" fontId="26" fillId="2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49" fontId="19" fillId="0" borderId="1" xfId="68" applyNumberFormat="1" applyFont="1" applyBorder="1" applyAlignment="1">
      <alignment wrapText="1"/>
    </xf>
    <xf numFmtId="49" fontId="19" fillId="0" borderId="0" xfId="68" applyNumberFormat="1" applyFont="1" applyBorder="1" applyAlignment="1">
      <alignment wrapText="1"/>
    </xf>
    <xf numFmtId="49" fontId="19" fillId="0" borderId="0" xfId="68" applyNumberFormat="1" applyFont="1" applyAlignment="1">
      <alignment wrapText="1"/>
    </xf>
    <xf numFmtId="0" fontId="13" fillId="0" borderId="0" xfId="0" quotePrefix="1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3" fontId="6" fillId="0" borderId="0" xfId="68" applyNumberFormat="1" applyFont="1"/>
    <xf numFmtId="3" fontId="6" fillId="0" borderId="1" xfId="68" applyNumberFormat="1" applyFont="1" applyBorder="1"/>
    <xf numFmtId="3" fontId="6" fillId="0" borderId="0" xfId="68" applyNumberFormat="1" applyFont="1" applyBorder="1"/>
    <xf numFmtId="0" fontId="18" fillId="2" borderId="0" xfId="0" quotePrefix="1" applyFont="1" applyFill="1" applyBorder="1" applyAlignment="1">
      <alignment vertical="center" wrapText="1"/>
    </xf>
    <xf numFmtId="49" fontId="6" fillId="0" borderId="0" xfId="68" applyNumberFormat="1" applyFont="1"/>
    <xf numFmtId="0" fontId="26" fillId="2" borderId="1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180" fontId="59" fillId="2" borderId="0" xfId="4" applyNumberFormat="1" applyFont="1" applyFill="1" applyBorder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>
      <alignment horizontal="center" vertical="center"/>
    </xf>
    <xf numFmtId="0" fontId="78" fillId="2" borderId="0" xfId="0" applyFont="1" applyFill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wrapText="1"/>
    </xf>
    <xf numFmtId="0" fontId="21" fillId="2" borderId="0" xfId="0" applyFont="1" applyFill="1" applyAlignment="1">
      <alignment horizontal="center"/>
    </xf>
    <xf numFmtId="0" fontId="38" fillId="2" borderId="10" xfId="0" applyFont="1" applyFill="1" applyBorder="1" applyAlignment="1">
      <alignment horizontal="center"/>
    </xf>
    <xf numFmtId="0" fontId="21" fillId="2" borderId="0" xfId="0" applyFont="1" applyFill="1" applyAlignment="1">
      <alignment horizontal="left"/>
    </xf>
    <xf numFmtId="0" fontId="38" fillId="2" borderId="0" xfId="0" applyFont="1" applyFill="1" applyBorder="1" applyAlignment="1">
      <alignment horizontal="left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right"/>
    </xf>
    <xf numFmtId="176" fontId="21" fillId="0" borderId="4" xfId="0" applyNumberFormat="1" applyFont="1" applyFill="1" applyBorder="1" applyAlignment="1"/>
    <xf numFmtId="0" fontId="26" fillId="0" borderId="3" xfId="0" applyFont="1" applyFill="1" applyBorder="1" applyAlignment="1">
      <alignment horizontal="right"/>
    </xf>
    <xf numFmtId="176" fontId="21" fillId="0" borderId="3" xfId="0" applyNumberFormat="1" applyFont="1" applyFill="1" applyBorder="1" applyAlignment="1"/>
    <xf numFmtId="0" fontId="26" fillId="0" borderId="5" xfId="0" applyFont="1" applyFill="1" applyBorder="1" applyAlignment="1">
      <alignment horizontal="right"/>
    </xf>
    <xf numFmtId="0" fontId="26" fillId="0" borderId="20" xfId="0" applyFont="1" applyFill="1" applyBorder="1" applyAlignment="1">
      <alignment horizontal="right"/>
    </xf>
    <xf numFmtId="176" fontId="21" fillId="0" borderId="20" xfId="0" applyNumberFormat="1" applyFont="1" applyFill="1" applyBorder="1" applyAlignment="1"/>
    <xf numFmtId="0" fontId="6" fillId="2" borderId="7" xfId="0" applyFont="1" applyFill="1" applyBorder="1"/>
    <xf numFmtId="0" fontId="6" fillId="2" borderId="7" xfId="3" applyFont="1" applyFill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1" fillId="0" borderId="1" xfId="0" applyFont="1" applyBorder="1" applyAlignment="1">
      <alignment horizontal="right"/>
    </xf>
    <xf numFmtId="178" fontId="21" fillId="2" borderId="0" xfId="0" applyNumberFormat="1" applyFont="1" applyFill="1" applyBorder="1" applyAlignment="1">
      <alignment horizontal="right"/>
    </xf>
    <xf numFmtId="2" fontId="21" fillId="0" borderId="0" xfId="0" applyNumberFormat="1" applyFont="1" applyBorder="1" applyAlignment="1">
      <alignment horizontal="right"/>
    </xf>
    <xf numFmtId="178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2" fontId="26" fillId="0" borderId="0" xfId="0" applyNumberFormat="1" applyFont="1" applyBorder="1" applyAlignment="1">
      <alignment horizontal="right"/>
    </xf>
    <xf numFmtId="0" fontId="26" fillId="0" borderId="0" xfId="0" applyFont="1" applyAlignment="1">
      <alignment horizontal="right"/>
    </xf>
    <xf numFmtId="4" fontId="21" fillId="0" borderId="0" xfId="0" applyNumberFormat="1" applyFont="1" applyBorder="1" applyAlignment="1">
      <alignment horizontal="right" vertical="center"/>
    </xf>
    <xf numFmtId="2" fontId="21" fillId="2" borderId="0" xfId="0" applyNumberFormat="1" applyFont="1" applyFill="1" applyBorder="1" applyAlignment="1">
      <alignment horizontal="right"/>
    </xf>
    <xf numFmtId="2" fontId="21" fillId="0" borderId="0" xfId="0" applyNumberFormat="1" applyFont="1" applyAlignment="1">
      <alignment horizontal="right"/>
    </xf>
    <xf numFmtId="2" fontId="21" fillId="2" borderId="1" xfId="0" applyNumberFormat="1" applyFont="1" applyFill="1" applyBorder="1" applyAlignment="1">
      <alignment horizontal="right"/>
    </xf>
    <xf numFmtId="2" fontId="21" fillId="0" borderId="1" xfId="0" applyNumberFormat="1" applyFont="1" applyBorder="1" applyAlignment="1">
      <alignment horizontal="right"/>
    </xf>
    <xf numFmtId="0" fontId="21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/>
    </xf>
    <xf numFmtId="0" fontId="42" fillId="0" borderId="0" xfId="0" applyFont="1" applyBorder="1" applyAlignment="1">
      <alignment horizontal="left"/>
    </xf>
    <xf numFmtId="0" fontId="26" fillId="2" borderId="25" xfId="0" applyFont="1" applyFill="1" applyBorder="1" applyAlignment="1">
      <alignment horizontal="center" vertical="center" wrapText="1"/>
    </xf>
    <xf numFmtId="0" fontId="99" fillId="0" borderId="0" xfId="0" applyFont="1" applyAlignment="1"/>
    <xf numFmtId="0" fontId="99" fillId="0" borderId="0" xfId="0" applyFont="1" applyAlignment="1">
      <alignment wrapText="1"/>
    </xf>
    <xf numFmtId="0" fontId="56" fillId="0" borderId="0" xfId="19" applyAlignment="1">
      <alignment horizontal="left"/>
    </xf>
    <xf numFmtId="0" fontId="56" fillId="2" borderId="0" xfId="19" applyFill="1" applyAlignment="1">
      <alignment horizontal="left"/>
    </xf>
    <xf numFmtId="0" fontId="18" fillId="0" borderId="26" xfId="0" applyFont="1" applyBorder="1" applyAlignment="1">
      <alignment horizontal="center" vertical="center" wrapText="1"/>
    </xf>
    <xf numFmtId="0" fontId="56" fillId="0" borderId="0" xfId="19" applyFill="1"/>
    <xf numFmtId="0" fontId="8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0" fillId="0" borderId="0" xfId="0" applyFont="1" applyAlignment="1">
      <alignment horizontal="center" vertical="center" wrapText="1"/>
    </xf>
    <xf numFmtId="0" fontId="91" fillId="0" borderId="0" xfId="0" applyFont="1" applyAlignment="1">
      <alignment horizontal="center" wrapText="1"/>
    </xf>
    <xf numFmtId="0" fontId="58" fillId="0" borderId="0" xfId="0" applyFont="1" applyAlignment="1">
      <alignment horizontal="left" vertical="center"/>
    </xf>
    <xf numFmtId="0" fontId="56" fillId="0" borderId="0" xfId="19" applyAlignment="1">
      <alignment horizontal="left" wrapText="1"/>
    </xf>
    <xf numFmtId="0" fontId="21" fillId="0" borderId="0" xfId="0" applyFont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justify" wrapText="1"/>
    </xf>
    <xf numFmtId="0" fontId="18" fillId="2" borderId="1" xfId="0" quotePrefix="1" applyFont="1" applyFill="1" applyBorder="1" applyAlignment="1">
      <alignment horizontal="center" vertical="justify" wrapText="1"/>
    </xf>
    <xf numFmtId="0" fontId="18" fillId="2" borderId="0" xfId="0" quotePrefix="1" applyFont="1" applyFill="1" applyBorder="1" applyAlignment="1">
      <alignment horizontal="left" wrapText="1"/>
    </xf>
    <xf numFmtId="0" fontId="42" fillId="0" borderId="0" xfId="0" applyFont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wrapText="1"/>
    </xf>
    <xf numFmtId="0" fontId="26" fillId="2" borderId="26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6" fillId="2" borderId="25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82" fillId="2" borderId="0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86" fillId="0" borderId="11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39" fillId="0" borderId="6" xfId="0" applyFont="1" applyBorder="1" applyAlignment="1">
      <alignment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0" borderId="14" xfId="0" applyFont="1" applyBorder="1" applyAlignment="1">
      <alignment horizontal="left"/>
    </xf>
    <xf numFmtId="0" fontId="39" fillId="0" borderId="15" xfId="0" applyFont="1" applyBorder="1" applyAlignment="1">
      <alignment horizontal="left"/>
    </xf>
    <xf numFmtId="0" fontId="32" fillId="0" borderId="7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55" fillId="2" borderId="7" xfId="0" applyFont="1" applyFill="1" applyBorder="1"/>
    <xf numFmtId="0" fontId="55" fillId="2" borderId="11" xfId="0" applyFont="1" applyFill="1" applyBorder="1"/>
    <xf numFmtId="0" fontId="6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5" fillId="2" borderId="0" xfId="68" applyFont="1" applyFill="1" applyAlignment="1">
      <alignment horizontal="left"/>
    </xf>
    <xf numFmtId="0" fontId="18" fillId="2" borderId="0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26" xfId="3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left" wrapText="1"/>
    </xf>
    <xf numFmtId="0" fontId="6" fillId="2" borderId="10" xfId="3" applyFont="1" applyFill="1" applyBorder="1" applyAlignment="1">
      <alignment horizontal="left" vertical="center"/>
    </xf>
    <xf numFmtId="0" fontId="6" fillId="2" borderId="0" xfId="3" applyFont="1" applyFill="1" applyBorder="1" applyAlignment="1">
      <alignment horizontal="left" vertical="center"/>
    </xf>
    <xf numFmtId="0" fontId="13" fillId="0" borderId="0" xfId="3" applyAlignment="1">
      <alignment horizontal="left" wrapText="1"/>
    </xf>
    <xf numFmtId="0" fontId="6" fillId="0" borderId="0" xfId="3" applyFont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47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/>
    </xf>
    <xf numFmtId="0" fontId="48" fillId="2" borderId="0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0" xfId="15" applyFont="1" applyFill="1" applyBorder="1" applyAlignment="1">
      <alignment horizontal="left" vertical="top" wrapText="1"/>
    </xf>
    <xf numFmtId="0" fontId="47" fillId="2" borderId="26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8" fillId="2" borderId="0" xfId="16" applyFont="1" applyFill="1" applyBorder="1" applyAlignment="1">
      <alignment horizontal="left" vertical="center" wrapText="1"/>
    </xf>
    <xf numFmtId="0" fontId="48" fillId="2" borderId="1" xfId="16" applyFont="1" applyFill="1" applyBorder="1" applyAlignment="1">
      <alignment horizontal="left" vertical="center" wrapText="1"/>
    </xf>
    <xf numFmtId="0" fontId="48" fillId="2" borderId="2" xfId="16" applyFont="1" applyFill="1" applyBorder="1" applyAlignment="1">
      <alignment horizontal="center" vertical="center" wrapText="1"/>
    </xf>
    <xf numFmtId="0" fontId="48" fillId="2" borderId="1" xfId="16" applyFont="1" applyFill="1" applyBorder="1" applyAlignment="1">
      <alignment horizontal="center" vertical="center" wrapText="1"/>
    </xf>
    <xf numFmtId="0" fontId="48" fillId="2" borderId="26" xfId="16" applyFont="1" applyFill="1" applyBorder="1" applyAlignment="1">
      <alignment horizontal="center" wrapText="1"/>
    </xf>
    <xf numFmtId="0" fontId="47" fillId="2" borderId="0" xfId="3" applyFont="1" applyFill="1" applyBorder="1" applyAlignment="1">
      <alignment horizontal="center" vertical="center" wrapText="1"/>
    </xf>
    <xf numFmtId="0" fontId="47" fillId="2" borderId="1" xfId="3" applyFont="1" applyFill="1" applyBorder="1" applyAlignment="1">
      <alignment horizontal="center" vertical="center" wrapText="1"/>
    </xf>
    <xf numFmtId="0" fontId="51" fillId="2" borderId="0" xfId="3" applyFont="1" applyFill="1" applyAlignment="1">
      <alignment horizontal="left" wrapText="1"/>
    </xf>
    <xf numFmtId="0" fontId="46" fillId="2" borderId="0" xfId="3" applyFont="1" applyFill="1" applyAlignment="1">
      <alignment horizontal="left"/>
    </xf>
    <xf numFmtId="0" fontId="47" fillId="2" borderId="1" xfId="18" applyFont="1" applyFill="1" applyBorder="1" applyAlignment="1">
      <alignment horizontal="center" vertical="center" wrapText="1"/>
    </xf>
    <xf numFmtId="0" fontId="47" fillId="2" borderId="2" xfId="3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21" fillId="0" borderId="0" xfId="9" applyNumberFormat="1" applyFont="1" applyAlignment="1">
      <alignment horizontal="center" vertical="center"/>
    </xf>
    <xf numFmtId="167" fontId="21" fillId="0" borderId="0" xfId="9" applyNumberFormat="1" applyFont="1" applyBorder="1" applyAlignment="1">
      <alignment horizontal="center" vertical="center"/>
    </xf>
    <xf numFmtId="167" fontId="21" fillId="0" borderId="1" xfId="9" applyNumberFormat="1" applyFont="1" applyBorder="1" applyAlignment="1">
      <alignment horizontal="center" vertical="center"/>
    </xf>
    <xf numFmtId="0" fontId="26" fillId="2" borderId="26" xfId="0" applyFont="1" applyFill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</cellXfs>
  <cellStyles count="126">
    <cellStyle name="20% - Énfasis1" xfId="38" builtinId="30" customBuiltin="1"/>
    <cellStyle name="20% - Énfasis1 2" xfId="70" xr:uid="{00000000-0005-0000-0000-000001000000}"/>
    <cellStyle name="20% - Énfasis1 3" xfId="108" xr:uid="{00000000-0005-0000-0000-000072000000}"/>
    <cellStyle name="20% - Énfasis2" xfId="42" builtinId="34" customBuiltin="1"/>
    <cellStyle name="20% - Énfasis2 2" xfId="73" xr:uid="{00000000-0005-0000-0000-000003000000}"/>
    <cellStyle name="20% - Énfasis2 3" xfId="111" xr:uid="{00000000-0005-0000-0000-000073000000}"/>
    <cellStyle name="20% - Énfasis3" xfId="46" builtinId="38" customBuiltin="1"/>
    <cellStyle name="20% - Énfasis3 2" xfId="76" xr:uid="{00000000-0005-0000-0000-000005000000}"/>
    <cellStyle name="20% - Énfasis3 3" xfId="114" xr:uid="{00000000-0005-0000-0000-000074000000}"/>
    <cellStyle name="20% - Énfasis4" xfId="50" builtinId="42" customBuiltin="1"/>
    <cellStyle name="20% - Énfasis4 2" xfId="79" xr:uid="{00000000-0005-0000-0000-000007000000}"/>
    <cellStyle name="20% - Énfasis4 3" xfId="117" xr:uid="{00000000-0005-0000-0000-000075000000}"/>
    <cellStyle name="20% - Énfasis5" xfId="54" builtinId="46" customBuiltin="1"/>
    <cellStyle name="20% - Énfasis5 2" xfId="82" xr:uid="{00000000-0005-0000-0000-000009000000}"/>
    <cellStyle name="20% - Énfasis5 3" xfId="120" xr:uid="{00000000-0005-0000-0000-000076000000}"/>
    <cellStyle name="20% - Énfasis6" xfId="58" builtinId="50" customBuiltin="1"/>
    <cellStyle name="20% - Énfasis6 2" xfId="85" xr:uid="{00000000-0005-0000-0000-00000B000000}"/>
    <cellStyle name="20% - Énfasis6 3" xfId="123" xr:uid="{00000000-0005-0000-0000-000077000000}"/>
    <cellStyle name="40% - Énfasis1" xfId="39" builtinId="31" customBuiltin="1"/>
    <cellStyle name="40% - Énfasis1 2" xfId="71" xr:uid="{00000000-0005-0000-0000-00000D000000}"/>
    <cellStyle name="40% - Énfasis1 3" xfId="109" xr:uid="{00000000-0005-0000-0000-000078000000}"/>
    <cellStyle name="40% - Énfasis2" xfId="43" builtinId="35" customBuiltin="1"/>
    <cellStyle name="40% - Énfasis2 2" xfId="74" xr:uid="{00000000-0005-0000-0000-00000F000000}"/>
    <cellStyle name="40% - Énfasis2 3" xfId="112" xr:uid="{00000000-0005-0000-0000-000079000000}"/>
    <cellStyle name="40% - Énfasis3" xfId="47" builtinId="39" customBuiltin="1"/>
    <cellStyle name="40% - Énfasis3 2" xfId="77" xr:uid="{00000000-0005-0000-0000-000011000000}"/>
    <cellStyle name="40% - Énfasis3 3" xfId="115" xr:uid="{00000000-0005-0000-0000-00007A000000}"/>
    <cellStyle name="40% - Énfasis4" xfId="51" builtinId="43" customBuiltin="1"/>
    <cellStyle name="40% - Énfasis4 2" xfId="80" xr:uid="{00000000-0005-0000-0000-000013000000}"/>
    <cellStyle name="40% - Énfasis4 3" xfId="118" xr:uid="{00000000-0005-0000-0000-00007B000000}"/>
    <cellStyle name="40% - Énfasis5" xfId="55" builtinId="47" customBuiltin="1"/>
    <cellStyle name="40% - Énfasis5 2" xfId="83" xr:uid="{00000000-0005-0000-0000-000015000000}"/>
    <cellStyle name="40% - Énfasis5 3" xfId="121" xr:uid="{00000000-0005-0000-0000-00007C000000}"/>
    <cellStyle name="40% - Énfasis6" xfId="59" builtinId="51" customBuiltin="1"/>
    <cellStyle name="40% - Énfasis6 2" xfId="86" xr:uid="{00000000-0005-0000-0000-000017000000}"/>
    <cellStyle name="40% - Énfasis6 3" xfId="124" xr:uid="{00000000-0005-0000-0000-00007D000000}"/>
    <cellStyle name="60% - Énfasis1" xfId="40" builtinId="32" customBuiltin="1"/>
    <cellStyle name="60% - Énfasis1 2" xfId="72" xr:uid="{00000000-0005-0000-0000-000019000000}"/>
    <cellStyle name="60% - Énfasis1 3" xfId="110" xr:uid="{00000000-0005-0000-0000-00007E000000}"/>
    <cellStyle name="60% - Énfasis2" xfId="44" builtinId="36" customBuiltin="1"/>
    <cellStyle name="60% - Énfasis2 2" xfId="75" xr:uid="{00000000-0005-0000-0000-00001B000000}"/>
    <cellStyle name="60% - Énfasis2 3" xfId="113" xr:uid="{00000000-0005-0000-0000-00007F000000}"/>
    <cellStyle name="60% - Énfasis3" xfId="48" builtinId="40" customBuiltin="1"/>
    <cellStyle name="60% - Énfasis3 2" xfId="78" xr:uid="{00000000-0005-0000-0000-00001D000000}"/>
    <cellStyle name="60% - Énfasis3 3" xfId="116" xr:uid="{00000000-0005-0000-0000-000080000000}"/>
    <cellStyle name="60% - Énfasis4" xfId="52" builtinId="44" customBuiltin="1"/>
    <cellStyle name="60% - Énfasis4 2" xfId="81" xr:uid="{00000000-0005-0000-0000-00001F000000}"/>
    <cellStyle name="60% - Énfasis4 3" xfId="119" xr:uid="{00000000-0005-0000-0000-000081000000}"/>
    <cellStyle name="60% - Énfasis5" xfId="56" builtinId="48" customBuiltin="1"/>
    <cellStyle name="60% - Énfasis5 2" xfId="84" xr:uid="{00000000-0005-0000-0000-000021000000}"/>
    <cellStyle name="60% - Énfasis5 3" xfId="122" xr:uid="{00000000-0005-0000-0000-000082000000}"/>
    <cellStyle name="60% - Énfasis6" xfId="60" builtinId="52" customBuiltin="1"/>
    <cellStyle name="60% - Énfasis6 2" xfId="87" xr:uid="{00000000-0005-0000-0000-000023000000}"/>
    <cellStyle name="60% - Énfasis6 3" xfId="125" xr:uid="{00000000-0005-0000-0000-000083000000}"/>
    <cellStyle name="Bueno" xfId="26" builtinId="26" customBuiltin="1"/>
    <cellStyle name="Cálculo" xfId="31" builtinId="22" customBuiltin="1"/>
    <cellStyle name="Celda de comprobación" xfId="33" builtinId="23" customBuiltin="1"/>
    <cellStyle name="Celda vinculada" xfId="32" builtinId="24" customBuiltin="1"/>
    <cellStyle name="Encabezado 1" xfId="22" builtinId="16" customBuiltin="1"/>
    <cellStyle name="Encabezado 4" xfId="25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9" builtinId="20" customBuiltin="1"/>
    <cellStyle name="Hipervínculo" xfId="19" builtinId="8"/>
    <cellStyle name="Hipervínculo 2" xfId="100" xr:uid="{00000000-0005-0000-0000-000031000000}"/>
    <cellStyle name="Incorrecto" xfId="27" builtinId="27" customBuiltin="1"/>
    <cellStyle name="Millares 2" xfId="1" xr:uid="{00000000-0005-0000-0000-000033000000}"/>
    <cellStyle name="Millares 2 2" xfId="88" xr:uid="{00000000-0005-0000-0000-000034000000}"/>
    <cellStyle name="Millares 3" xfId="2" xr:uid="{00000000-0005-0000-0000-000035000000}"/>
    <cellStyle name="Millares 3 2" xfId="89" xr:uid="{00000000-0005-0000-0000-000036000000}"/>
    <cellStyle name="Neutral" xfId="28" builtinId="28" customBuiltin="1"/>
    <cellStyle name="Normal" xfId="0" builtinId="0"/>
    <cellStyle name="Normal 2" xfId="3" xr:uid="{00000000-0005-0000-0000-000039000000}"/>
    <cellStyle name="Normal 2 2" xfId="17" xr:uid="{00000000-0005-0000-0000-00003A000000}"/>
    <cellStyle name="Normal 2 2 2" xfId="69" xr:uid="{00000000-0005-0000-0000-00003B000000}"/>
    <cellStyle name="Normal 2 2 3" xfId="99" xr:uid="{00000000-0005-0000-0000-00003C000000}"/>
    <cellStyle name="Normal 2 3" xfId="68" xr:uid="{00000000-0005-0000-0000-00003D000000}"/>
    <cellStyle name="Normal 2 4" xfId="67" xr:uid="{00000000-0005-0000-0000-00003E000000}"/>
    <cellStyle name="Normal 3" xfId="4" xr:uid="{00000000-0005-0000-0000-00003F000000}"/>
    <cellStyle name="Normal 3 2" xfId="64" xr:uid="{00000000-0005-0000-0000-000040000000}"/>
    <cellStyle name="Normal 3 3" xfId="90" xr:uid="{00000000-0005-0000-0000-000041000000}"/>
    <cellStyle name="Normal 4" xfId="5" xr:uid="{00000000-0005-0000-0000-000042000000}"/>
    <cellStyle name="Normal 5" xfId="61" xr:uid="{00000000-0005-0000-0000-000043000000}"/>
    <cellStyle name="Normal 5 2" xfId="66" xr:uid="{00000000-0005-0000-0000-000044000000}"/>
    <cellStyle name="Normal 5 3" xfId="101" xr:uid="{00000000-0005-0000-0000-000045000000}"/>
    <cellStyle name="Normal 6" xfId="63" xr:uid="{00000000-0005-0000-0000-000046000000}"/>
    <cellStyle name="Normal 6 2" xfId="103" xr:uid="{00000000-0005-0000-0000-000047000000}"/>
    <cellStyle name="Normal 7" xfId="65" xr:uid="{00000000-0005-0000-0000-000048000000}"/>
    <cellStyle name="Normal_Cantón" xfId="105" xr:uid="{00000000-0005-0000-0000-000049000000}"/>
    <cellStyle name="Normal_Hoja1" xfId="14" xr:uid="{00000000-0005-0000-0000-00004A000000}"/>
    <cellStyle name="Normal_Hoja10" xfId="106" xr:uid="{00000000-0005-0000-0000-00004B000000}"/>
    <cellStyle name="Normal_Hoja2" xfId="20" xr:uid="{00000000-0005-0000-0000-00004C000000}"/>
    <cellStyle name="Normal_Hoja2_1" xfId="18" xr:uid="{00000000-0005-0000-0000-00004D000000}"/>
    <cellStyle name="Normal_Hoja5" xfId="16" xr:uid="{00000000-0005-0000-0000-00004E000000}"/>
    <cellStyle name="Normal_Hoja5 2" xfId="104" xr:uid="{00000000-0005-0000-0000-00004F000000}"/>
    <cellStyle name="Normal_Región" xfId="15" xr:uid="{00000000-0005-0000-0000-000050000000}"/>
    <cellStyle name="Notas 2" xfId="62" xr:uid="{00000000-0005-0000-0000-000051000000}"/>
    <cellStyle name="Notas 2 2" xfId="102" xr:uid="{00000000-0005-0000-0000-000052000000}"/>
    <cellStyle name="Notas 3" xfId="107" xr:uid="{00000000-0005-0000-0000-000084000000}"/>
    <cellStyle name="Porcentaje" xfId="6" builtinId="5"/>
    <cellStyle name="Porcentaje 2" xfId="91" xr:uid="{00000000-0005-0000-0000-000054000000}"/>
    <cellStyle name="Porcentual 2" xfId="7" xr:uid="{00000000-0005-0000-0000-000055000000}"/>
    <cellStyle name="Porcentual 2 2" xfId="8" xr:uid="{00000000-0005-0000-0000-000056000000}"/>
    <cellStyle name="Porcentual 2 2 2" xfId="93" xr:uid="{00000000-0005-0000-0000-000057000000}"/>
    <cellStyle name="Porcentual 2 3" xfId="92" xr:uid="{00000000-0005-0000-0000-000058000000}"/>
    <cellStyle name="Porcentual 3" xfId="9" xr:uid="{00000000-0005-0000-0000-000059000000}"/>
    <cellStyle name="Porcentual 3 2" xfId="10" xr:uid="{00000000-0005-0000-0000-00005A000000}"/>
    <cellStyle name="Porcentual 3 2 2" xfId="95" xr:uid="{00000000-0005-0000-0000-00005B000000}"/>
    <cellStyle name="Porcentual 3 3" xfId="94" xr:uid="{00000000-0005-0000-0000-00005C000000}"/>
    <cellStyle name="Porcentual 4" xfId="11" xr:uid="{00000000-0005-0000-0000-00005D000000}"/>
    <cellStyle name="Porcentual 4 2" xfId="96" xr:uid="{00000000-0005-0000-0000-00005E000000}"/>
    <cellStyle name="Porcentual 5" xfId="12" xr:uid="{00000000-0005-0000-0000-00005F000000}"/>
    <cellStyle name="Porcentual 5 2" xfId="97" xr:uid="{00000000-0005-0000-0000-000060000000}"/>
    <cellStyle name="Porcentual 6" xfId="13" xr:uid="{00000000-0005-0000-0000-000061000000}"/>
    <cellStyle name="Porcentual 6 2" xfId="98" xr:uid="{00000000-0005-0000-0000-000062000000}"/>
    <cellStyle name="Salida" xfId="30" builtinId="21" customBuiltin="1"/>
    <cellStyle name="Texto de advertencia" xfId="34" builtinId="11" customBuiltin="1"/>
    <cellStyle name="Texto explicativo" xfId="35" builtinId="53" customBuiltin="1"/>
    <cellStyle name="Título" xfId="21" builtinId="15" customBuiltin="1"/>
    <cellStyle name="Título 2" xfId="23" builtinId="17" customBuiltin="1"/>
    <cellStyle name="Título 3" xfId="24" builtinId="18" customBuiltin="1"/>
    <cellStyle name="Total" xfId="3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worksheets/sheet16.xml" Type="http://schemas.openxmlformats.org/officeDocument/2006/relationships/worksheet"/>
<Relationship Id="rId17" Target="worksheets/sheet17.xml" Type="http://schemas.openxmlformats.org/officeDocument/2006/relationships/worksheet"/>
<Relationship Id="rId18" Target="worksheets/sheet18.xml" Type="http://schemas.openxmlformats.org/officeDocument/2006/relationships/worksheet"/>
<Relationship Id="rId19" Target="worksheets/sheet19.xml" Type="http://schemas.openxmlformats.org/officeDocument/2006/relationships/worksheet"/>
<Relationship Id="rId2" Target="worksheets/sheet2.xml" Type="http://schemas.openxmlformats.org/officeDocument/2006/relationships/worksheet"/>
<Relationship Id="rId20" Target="worksheets/sheet20.xml" Type="http://schemas.openxmlformats.org/officeDocument/2006/relationships/worksheet"/>
<Relationship Id="rId21" Target="worksheets/sheet21.xml" Type="http://schemas.openxmlformats.org/officeDocument/2006/relationships/worksheet"/>
<Relationship Id="rId22" Target="worksheets/sheet22.xml" Type="http://schemas.openxmlformats.org/officeDocument/2006/relationships/worksheet"/>
<Relationship Id="rId23" Target="worksheets/sheet23.xml" Type="http://schemas.openxmlformats.org/officeDocument/2006/relationships/worksheet"/>
<Relationship Id="rId24" Target="worksheets/sheet24.xml" Type="http://schemas.openxmlformats.org/officeDocument/2006/relationships/worksheet"/>
<Relationship Id="rId25" Target="worksheets/sheet25.xml" Type="http://schemas.openxmlformats.org/officeDocument/2006/relationships/worksheet"/>
<Relationship Id="rId26" Target="worksheets/sheet26.xml" Type="http://schemas.openxmlformats.org/officeDocument/2006/relationships/worksheet"/>
<Relationship Id="rId27" Target="worksheets/sheet27.xml" Type="http://schemas.openxmlformats.org/officeDocument/2006/relationships/worksheet"/>
<Relationship Id="rId28" Target="worksheets/sheet28.xml" Type="http://schemas.openxmlformats.org/officeDocument/2006/relationships/worksheet"/>
<Relationship Id="rId29" Target="worksheets/sheet29.xml" Type="http://schemas.openxmlformats.org/officeDocument/2006/relationships/worksheet"/>
<Relationship Id="rId3" Target="worksheets/sheet3.xml" Type="http://schemas.openxmlformats.org/officeDocument/2006/relationships/worksheet"/>
<Relationship Id="rId30" Target="worksheets/sheet30.xml" Type="http://schemas.openxmlformats.org/officeDocument/2006/relationships/worksheet"/>
<Relationship Id="rId31" Target="worksheets/sheet31.xml" Type="http://schemas.openxmlformats.org/officeDocument/2006/relationships/worksheet"/>
<Relationship Id="rId32" Target="worksheets/sheet32.xml" Type="http://schemas.openxmlformats.org/officeDocument/2006/relationships/worksheet"/>
<Relationship Id="rId33" Target="worksheets/sheet33.xml" Type="http://schemas.openxmlformats.org/officeDocument/2006/relationships/worksheet"/>
<Relationship Id="rId34" Target="worksheets/sheet34.xml" Type="http://schemas.openxmlformats.org/officeDocument/2006/relationships/worksheet"/>
<Relationship Id="rId35" Target="worksheets/sheet35.xml" Type="http://schemas.openxmlformats.org/officeDocument/2006/relationships/worksheet"/>
<Relationship Id="rId36" Target="worksheets/sheet36.xml" Type="http://schemas.openxmlformats.org/officeDocument/2006/relationships/worksheet"/>
<Relationship Id="rId37" Target="theme/theme1.xml" Type="http://schemas.openxmlformats.org/officeDocument/2006/relationships/theme"/>
<Relationship Id="rId38" Target="styles.xml" Type="http://schemas.openxmlformats.org/officeDocument/2006/relationships/styles"/>
<Relationship Id="rId39" Target="sharedStrings.xml" Type="http://schemas.openxmlformats.org/officeDocument/2006/relationships/sharedStrings"/>
<Relationship Id="rId4" Target="worksheets/sheet4.xml" Type="http://schemas.openxmlformats.org/officeDocument/2006/relationships/worksheet"/>
<Relationship Id="rId40" Target="calcChain.xml" Type="http://schemas.openxmlformats.org/officeDocument/2006/relationships/calcChain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2.xml.rels><?xml version="1.0" encoding="UTF-8" standalone="no"?>
<Relationships xmlns="http://schemas.openxmlformats.org/package/2006/relationships">
<Relationship Id="rId1" Target="#Compendio_Vivienda_16!A1" Type="http://schemas.openxmlformats.org/officeDocument/2006/relationships/hyperlink"/>
<Relationship Id="rId2" Target="../media/image1.png" Type="http://schemas.openxmlformats.org/officeDocument/2006/relationships/image"/>
</Relationships>

</file>

<file path=xl/drawings/_rels/drawing2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5.xml.rels><?xml version="1.0" encoding="UTF-8" standalone="no"?>
<Relationships xmlns="http://schemas.openxmlformats.org/package/2006/relationships">
<Relationship Id="rId1" Target="#Compendio_Vivienda_16!A1" Type="http://schemas.openxmlformats.org/officeDocument/2006/relationships/hyperlink"/>
<Relationship Id="rId2" Target="../media/image1.png" Type="http://schemas.openxmlformats.org/officeDocument/2006/relationships/image"/>
</Relationships>

</file>

<file path=xl/drawings/_rels/drawing2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3</xdr:col>
      <xdr:colOff>261474</xdr:colOff>
      <xdr:row>8</xdr:row>
      <xdr:rowOff>47624</xdr:rowOff>
    </xdr:to>
    <xdr:pic>
      <xdr:nvPicPr>
        <xdr:cNvPr id="4" name="Imagen 3" descr="http://mivah.intranet/Documentos/Archivo/logo%20MIVAH2017-01.png">
          <a:extLst>
            <a:ext uri="{FF2B5EF4-FFF2-40B4-BE49-F238E27FC236}">
              <a16:creationId xmlns:a16="http://schemas.microsoft.com/office/drawing/2014/main" id="{7779B33A-285A-4D65-913E-FAB9165A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47399" cy="1514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1175874</xdr:colOff>
      <xdr:row>6</xdr:row>
      <xdr:rowOff>206728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B2C8EAE3-342E-4298-B399-5CEF78CC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1371600</xdr:colOff>
      <xdr:row>111</xdr:row>
      <xdr:rowOff>133350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D2D49A-4291-4AF8-9C81-2904417A8F83}"/>
            </a:ext>
          </a:extLst>
        </xdr:cNvPr>
        <xdr:cNvGrpSpPr/>
      </xdr:nvGrpSpPr>
      <xdr:grpSpPr>
        <a:xfrm>
          <a:off x="771525" y="230028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EE386A4D-C1D4-4ECB-9795-51C0DF13786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55675B0-C97D-4299-8F8A-1FC6E66AF2A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1194924</xdr:colOff>
      <xdr:row>6</xdr:row>
      <xdr:rowOff>321028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055638B2-6D12-470B-AFD2-5193BAB8D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1371600</xdr:colOff>
      <xdr:row>112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6CF294-A7D1-4067-80A6-118CB0B539C8}"/>
            </a:ext>
          </a:extLst>
        </xdr:cNvPr>
        <xdr:cNvGrpSpPr/>
      </xdr:nvGrpSpPr>
      <xdr:grpSpPr>
        <a:xfrm>
          <a:off x="752475" y="226409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F5631E7-75F0-41C8-B3A9-AE2EF4206B4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914DB034-B0CC-44D4-A2E0-C748192AE741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1204449</xdr:colOff>
      <xdr:row>6</xdr:row>
      <xdr:rowOff>321028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4D68A0D1-B8FE-4816-8D41-BFF78742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1371600</xdr:colOff>
      <xdr:row>111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523F49-7DE5-4323-901F-AAB0EC10A01A}"/>
            </a:ext>
          </a:extLst>
        </xdr:cNvPr>
        <xdr:cNvGrpSpPr/>
      </xdr:nvGrpSpPr>
      <xdr:grpSpPr>
        <a:xfrm>
          <a:off x="742950" y="233553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DF117FA1-C056-4433-80FC-1201B7A2FD2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0825ED1-E500-4C3D-A768-0A561F9F269D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1175874</xdr:colOff>
      <xdr:row>6</xdr:row>
      <xdr:rowOff>206728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301B6F80-53FC-4D77-8C96-FB2A8EA6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1371600</xdr:colOff>
      <xdr:row>112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BE038-E3BA-4B39-A6DB-067436A9BB64}"/>
            </a:ext>
          </a:extLst>
        </xdr:cNvPr>
        <xdr:cNvGrpSpPr/>
      </xdr:nvGrpSpPr>
      <xdr:grpSpPr>
        <a:xfrm>
          <a:off x="771525" y="231267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1F0B2E80-5779-40F3-9304-0418D3238E64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098451D-9A4E-4FAA-B1C0-B33AA2246067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461499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9162EDD2-3B00-45D1-8F4D-333BAA8C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609600</xdr:colOff>
      <xdr:row>25</xdr:row>
      <xdr:rowOff>161925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2EE78-22C9-4169-92CA-23835B1BBD18}"/>
            </a:ext>
          </a:extLst>
        </xdr:cNvPr>
        <xdr:cNvGrpSpPr/>
      </xdr:nvGrpSpPr>
      <xdr:grpSpPr>
        <a:xfrm>
          <a:off x="771525" y="49434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4BCF081A-5036-4CD7-814B-68ECAA5494A8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E625C80-8288-4FC9-B585-31FC18EE41DF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1175874</xdr:colOff>
      <xdr:row>7</xdr:row>
      <xdr:rowOff>244828</xdr:rowOff>
    </xdr:to>
    <xdr:pic>
      <xdr:nvPicPr>
        <xdr:cNvPr id="10" name="Imagen 9" descr="http://mivah.intranet/Documentos/Archivo/logo%20MIVAH2017-01.png">
          <a:extLst>
            <a:ext uri="{FF2B5EF4-FFF2-40B4-BE49-F238E27FC236}">
              <a16:creationId xmlns:a16="http://schemas.microsoft.com/office/drawing/2014/main" id="{A02F171F-B91C-401F-88B0-D9F52CBD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1371600</xdr:colOff>
      <xdr:row>47</xdr:row>
      <xdr:rowOff>152400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68004-4F97-41A3-A678-FF7B1E4E65C5}"/>
            </a:ext>
          </a:extLst>
        </xdr:cNvPr>
        <xdr:cNvGrpSpPr/>
      </xdr:nvGrpSpPr>
      <xdr:grpSpPr>
        <a:xfrm>
          <a:off x="771525" y="101441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C86AEE6-197B-456C-B1BD-4DB18DC139D3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15E1F78-1981-415A-AE82-DE48A48A2EC3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461499</xdr:colOff>
      <xdr:row>7</xdr:row>
      <xdr:rowOff>206728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C0D483A3-564F-41A6-8DE6-310716A2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609600</xdr:colOff>
      <xdr:row>50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1C9B4A-F04D-4FB8-8627-5B421A9AE72B}"/>
            </a:ext>
          </a:extLst>
        </xdr:cNvPr>
        <xdr:cNvGrpSpPr/>
      </xdr:nvGrpSpPr>
      <xdr:grpSpPr>
        <a:xfrm>
          <a:off x="723900" y="962025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BF9EBF33-4160-4C49-BF32-865D3E69484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E45CB79-3664-41A1-9677-562B1773933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461499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F57AD955-EFD6-425B-8230-4AB75666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609600</xdr:colOff>
      <xdr:row>47</xdr:row>
      <xdr:rowOff>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B31D9-CFB1-4A88-B54C-4AEA3FB2CF59}"/>
            </a:ext>
          </a:extLst>
        </xdr:cNvPr>
        <xdr:cNvGrpSpPr/>
      </xdr:nvGrpSpPr>
      <xdr:grpSpPr>
        <a:xfrm>
          <a:off x="723900" y="9239250"/>
          <a:ext cx="2133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10BAEA6A-DAAB-4BF6-968A-636C6D8E90F1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F3956E5-F876-4BD1-AE45-AFE8436E9F4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575799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B02061E0-FBB8-4FF3-A9EC-99AA3317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238125</xdr:colOff>
      <xdr:row>56</xdr:row>
      <xdr:rowOff>161925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BB52B-ECE9-4E6A-91C7-5B5C910D63A1}"/>
            </a:ext>
          </a:extLst>
        </xdr:cNvPr>
        <xdr:cNvGrpSpPr/>
      </xdr:nvGrpSpPr>
      <xdr:grpSpPr>
        <a:xfrm>
          <a:off x="1371600" y="111728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1CD543E-E78F-42D4-A3AF-469DF83DED7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A3D6919-93B2-45BF-9757-63342ADC811C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747249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91E3D29C-3A77-4617-B220-4F109FAA4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485775</xdr:colOff>
      <xdr:row>47</xdr:row>
      <xdr:rowOff>9525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BF0CE-BB4D-4E21-9FBE-1F683D3ECCD8}"/>
            </a:ext>
          </a:extLst>
        </xdr:cNvPr>
        <xdr:cNvGrpSpPr/>
      </xdr:nvGrpSpPr>
      <xdr:grpSpPr>
        <a:xfrm>
          <a:off x="1200150" y="9286875"/>
          <a:ext cx="1371600" cy="38100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FD1E00B-2D24-448D-B888-E4AC921D0B1E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4A2212B-AC88-499B-9819-7AF91BD6BC7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1404474</xdr:colOff>
      <xdr:row>7</xdr:row>
      <xdr:rowOff>206728</xdr:rowOff>
    </xdr:to>
    <xdr:pic>
      <xdr:nvPicPr>
        <xdr:cNvPr id="2" name="Imagen 1" descr="http://mivah.intranet/Documentos/Archivo/logo%20MIVAH2017-01.png">
          <a:extLst>
            <a:ext uri="{FF2B5EF4-FFF2-40B4-BE49-F238E27FC236}">
              <a16:creationId xmlns:a16="http://schemas.microsoft.com/office/drawing/2014/main" id="{3948DC83-110B-49FF-8EE8-EA16A10A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37</xdr:row>
      <xdr:rowOff>85725</xdr:rowOff>
    </xdr:from>
    <xdr:to>
      <xdr:col>1</xdr:col>
      <xdr:colOff>1790700</xdr:colOff>
      <xdr:row>40</xdr:row>
      <xdr:rowOff>76200</xdr:rowOff>
    </xdr:to>
    <xdr:grpSp>
      <xdr:nvGrpSpPr>
        <xdr:cNvPr id="5" name="Grup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5AA211-0997-4C86-876F-48E85721202A}"/>
            </a:ext>
          </a:extLst>
        </xdr:cNvPr>
        <xdr:cNvGrpSpPr/>
      </xdr:nvGrpSpPr>
      <xdr:grpSpPr>
        <a:xfrm>
          <a:off x="962025" y="8448675"/>
          <a:ext cx="1371600" cy="590550"/>
          <a:chOff x="1323975" y="9458325"/>
          <a:chExt cx="1371600" cy="504825"/>
        </a:xfrm>
      </xdr:grpSpPr>
      <xdr:sp macro="" textlink="">
        <xdr:nvSpPr>
          <xdr:cNvPr id="3" name="Rectángulo: esquinas redondeadas 2">
            <a:extLst>
              <a:ext uri="{FF2B5EF4-FFF2-40B4-BE49-F238E27FC236}">
                <a16:creationId xmlns:a16="http://schemas.microsoft.com/office/drawing/2014/main" id="{14506BD7-032B-4BE6-8B68-67A5FB760D0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B36B86E-4026-4E5E-9186-BE0DD1E230B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32874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6E506598-5AAE-459D-BE7E-A71EFD3A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2</xdr:col>
      <xdr:colOff>609600</xdr:colOff>
      <xdr:row>49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D979B0-5391-4A5E-B97D-678934A7C207}"/>
            </a:ext>
          </a:extLst>
        </xdr:cNvPr>
        <xdr:cNvGrpSpPr/>
      </xdr:nvGrpSpPr>
      <xdr:grpSpPr>
        <a:xfrm>
          <a:off x="1152525" y="9791700"/>
          <a:ext cx="1371600" cy="5429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F331CB5-79DE-49D4-B5E2-834BD37B46B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7206952-3CDA-491F-8490-095D1519478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737724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41B6E80A-7AB4-4B54-9E91-72848DB5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44</xdr:row>
      <xdr:rowOff>0</xdr:rowOff>
    </xdr:from>
    <xdr:to>
      <xdr:col>2</xdr:col>
      <xdr:colOff>590550</xdr:colOff>
      <xdr:row>47</xdr:row>
      <xdr:rowOff>28575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D34CE1-6C91-425C-8A8D-6D0D25A57BA3}"/>
            </a:ext>
          </a:extLst>
        </xdr:cNvPr>
        <xdr:cNvGrpSpPr/>
      </xdr:nvGrpSpPr>
      <xdr:grpSpPr>
        <a:xfrm>
          <a:off x="1257300" y="9401175"/>
          <a:ext cx="1371600" cy="51435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1CEE711-DC76-40E6-8019-FBA9687714CA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1328226-5CF7-4F69-96FA-6003AD3CD11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47</xdr:row>
      <xdr:rowOff>123825</xdr:rowOff>
    </xdr:from>
    <xdr:to>
      <xdr:col>2</xdr:col>
      <xdr:colOff>19050</xdr:colOff>
      <xdr:row>50</xdr:row>
      <xdr:rowOff>152400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B5A5F-FC3B-4E66-9060-AC4866589920}"/>
            </a:ext>
          </a:extLst>
        </xdr:cNvPr>
        <xdr:cNvGrpSpPr/>
      </xdr:nvGrpSpPr>
      <xdr:grpSpPr>
        <a:xfrm>
          <a:off x="685800" y="9925050"/>
          <a:ext cx="1457325" cy="51435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66818B1-702D-41D6-9F60-A9EE570D6593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068DC5D-7E38-4524-9DB6-41BBB1F04C15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737724</xdr:colOff>
      <xdr:row>7</xdr:row>
      <xdr:rowOff>273403</xdr:rowOff>
    </xdr:to>
    <xdr:pic>
      <xdr:nvPicPr>
        <xdr:cNvPr id="6" name="Imagen 5" descr="http://mivah.intranet/Documentos/Archivo/logo%20MIVAH2017-01.png">
          <a:extLst>
            <a:ext uri="{FF2B5EF4-FFF2-40B4-BE49-F238E27FC236}">
              <a16:creationId xmlns:a16="http://schemas.microsoft.com/office/drawing/2014/main" id="{84021929-B925-48C2-9025-22B283B3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690099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D48DA83E-B5EC-4910-BE1B-D7FE9E3B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1</xdr:col>
      <xdr:colOff>1371600</xdr:colOff>
      <xdr:row>117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C08D41-424E-4FC9-9A22-5581BD9E6180}"/>
            </a:ext>
          </a:extLst>
        </xdr:cNvPr>
        <xdr:cNvGrpSpPr/>
      </xdr:nvGrpSpPr>
      <xdr:grpSpPr>
        <a:xfrm>
          <a:off x="1259417" y="22912917"/>
          <a:ext cx="1371600" cy="49530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43A3298-41A2-4719-A9F2-3FF5BBA94F71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BD2DD2D-516F-4874-AFC9-BAC24AAE2217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709149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B230277A-03A4-4CAF-8AB2-42F78BF40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609600</xdr:colOff>
      <xdr:row>49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80651F-FE93-4EB8-8EE8-CA4F83AE0CBE}"/>
            </a:ext>
          </a:extLst>
        </xdr:cNvPr>
        <xdr:cNvGrpSpPr/>
      </xdr:nvGrpSpPr>
      <xdr:grpSpPr>
        <a:xfrm>
          <a:off x="1238250" y="9563100"/>
          <a:ext cx="1371600" cy="48577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62D7E6D7-B144-4A1C-9DE2-3ADD9089CC28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2FC689A-436A-49B0-A253-332E95A84EE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2</xdr:col>
      <xdr:colOff>0</xdr:colOff>
      <xdr:row>97</xdr:row>
      <xdr:rowOff>19050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76FFC-718B-4AD9-AE97-B6F70CA86456}"/>
            </a:ext>
          </a:extLst>
        </xdr:cNvPr>
        <xdr:cNvGrpSpPr/>
      </xdr:nvGrpSpPr>
      <xdr:grpSpPr>
        <a:xfrm>
          <a:off x="1162050" y="19488150"/>
          <a:ext cx="19431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7E62859-283F-4E80-BB84-EB78822D7C0F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10FCF66-0234-4EED-BEE9-F49D60CF60E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1371600</xdr:colOff>
      <xdr:row>46</xdr:row>
      <xdr:rowOff>104775</xdr:rowOff>
    </xdr:to>
    <xdr:grpSp>
      <xdr:nvGrpSpPr>
        <xdr:cNvPr id="12" name="Grupo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D41477-0F44-4878-8A6D-01FCFE81C8DD}"/>
            </a:ext>
          </a:extLst>
        </xdr:cNvPr>
        <xdr:cNvGrpSpPr/>
      </xdr:nvGrpSpPr>
      <xdr:grpSpPr>
        <a:xfrm>
          <a:off x="1162050" y="9677400"/>
          <a:ext cx="1371600" cy="504825"/>
          <a:chOff x="1323975" y="9458325"/>
          <a:chExt cx="1371600" cy="504825"/>
        </a:xfrm>
      </xdr:grpSpPr>
      <xdr:sp macro="" textlink="">
        <xdr:nvSpPr>
          <xdr:cNvPr id="13" name="Rectángulo: esquinas redondeadas 12">
            <a:extLst>
              <a:ext uri="{FF2B5EF4-FFF2-40B4-BE49-F238E27FC236}">
                <a16:creationId xmlns:a16="http://schemas.microsoft.com/office/drawing/2014/main" id="{97E236FB-6190-4FF7-B5C6-B9671A49295E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  <a:solidFill>
            <a:srgbClr val="4F81BD"/>
          </a:solidFill>
          <a:ln w="254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C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C5AD6953-A96D-4B3E-A58E-1AA2069226F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CR" sz="14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Volver al índice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785349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3CC4ACDF-2D22-4834-86F8-A69B0D709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1</xdr:col>
      <xdr:colOff>581026</xdr:colOff>
      <xdr:row>7</xdr:row>
      <xdr:rowOff>28576</xdr:rowOff>
    </xdr:to>
    <xdr:pic>
      <xdr:nvPicPr>
        <xdr:cNvPr id="2" name="Imagen 1" descr="http://mivah.intranet/Documentos/Archivo/logo%20MIVAH2017-01.png">
          <a:extLst>
            <a:ext uri="{FF2B5EF4-FFF2-40B4-BE49-F238E27FC236}">
              <a16:creationId xmlns:a16="http://schemas.microsoft.com/office/drawing/2014/main" id="{B6947C4A-2397-475D-8251-661AE598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3"/>
          <a:ext cx="1743074" cy="1162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98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50CBE0-8A76-4254-A145-516B29BEAA62}"/>
            </a:ext>
          </a:extLst>
        </xdr:cNvPr>
        <xdr:cNvGrpSpPr/>
      </xdr:nvGrpSpPr>
      <xdr:grpSpPr>
        <a:xfrm>
          <a:off x="1162050" y="19669125"/>
          <a:ext cx="657225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021E4BD-8004-4BF5-B389-5A79B5E2995B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0D95C53-443D-4F8D-8CC3-3DCBEEF6615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  <xdr:twoCellAnchor>
    <xdr:from>
      <xdr:col>1</xdr:col>
      <xdr:colOff>0</xdr:colOff>
      <xdr:row>44</xdr:row>
      <xdr:rowOff>180976</xdr:rowOff>
    </xdr:from>
    <xdr:to>
      <xdr:col>2</xdr:col>
      <xdr:colOff>781050</xdr:colOff>
      <xdr:row>47</xdr:row>
      <xdr:rowOff>152400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5F2CAD-5140-4752-A2F1-4FE1FC9D5C7E}"/>
            </a:ext>
          </a:extLst>
        </xdr:cNvPr>
        <xdr:cNvGrpSpPr/>
      </xdr:nvGrpSpPr>
      <xdr:grpSpPr>
        <a:xfrm>
          <a:off x="1162050" y="9839326"/>
          <a:ext cx="1438275" cy="571499"/>
          <a:chOff x="1323975" y="9458325"/>
          <a:chExt cx="1371600" cy="50482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669EC369-A1DD-4D2A-8BBD-C3E937A4F24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  <a:solidFill>
            <a:srgbClr val="4F81BD"/>
          </a:solidFill>
          <a:ln w="254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C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08F023B-DAD6-4D21-A2C7-B5074BD061D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CR" sz="14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Volver al índice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594849</xdr:colOff>
      <xdr:row>7</xdr:row>
      <xdr:rowOff>273403</xdr:rowOff>
    </xdr:to>
    <xdr:pic>
      <xdr:nvPicPr>
        <xdr:cNvPr id="10" name="Imagen 9" descr="http://mivah.intranet/Documentos/Archivo/logo%20MIVAH2017-01.png">
          <a:extLst>
            <a:ext uri="{FF2B5EF4-FFF2-40B4-BE49-F238E27FC236}">
              <a16:creationId xmlns:a16="http://schemas.microsoft.com/office/drawing/2014/main" id="{F7C4EF87-59EF-4488-B5FC-41956041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1371600</xdr:colOff>
      <xdr:row>29</xdr:row>
      <xdr:rowOff>152400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A5B558-E1F4-412C-A0CC-0692641E091A}"/>
            </a:ext>
          </a:extLst>
        </xdr:cNvPr>
        <xdr:cNvGrpSpPr/>
      </xdr:nvGrpSpPr>
      <xdr:grpSpPr>
        <a:xfrm>
          <a:off x="1352550" y="60198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F514881-C17C-42D1-A552-5146E008002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8272A14-6C41-4412-B500-A2EEE0201FD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880599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13CAEC3D-BC43-405A-B672-E0CACBA7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1371600</xdr:colOff>
      <xdr:row>72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F42EB-E4CC-48AE-93B0-E9CA4C73BFE8}"/>
            </a:ext>
          </a:extLst>
        </xdr:cNvPr>
        <xdr:cNvGrpSpPr/>
      </xdr:nvGrpSpPr>
      <xdr:grpSpPr>
        <a:xfrm>
          <a:off x="1066800" y="129540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7EE1BD5-E7A4-44E4-BA9A-0F883F7D3E57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8B6866D-C5C6-49AD-8F70-7658DCA5EB7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604374</xdr:colOff>
      <xdr:row>8</xdr:row>
      <xdr:rowOff>111478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C1847544-A596-4141-9CDF-789B681E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1371600</xdr:colOff>
      <xdr:row>71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E5CEB-D2AD-4940-94B3-C81456F7442B}"/>
            </a:ext>
          </a:extLst>
        </xdr:cNvPr>
        <xdr:cNvGrpSpPr/>
      </xdr:nvGrpSpPr>
      <xdr:grpSpPr>
        <a:xfrm>
          <a:off x="1343025" y="1335405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5D91DE1B-9501-40FA-809C-A41AA2783F2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4E5AE68-69E2-4F8A-9485-F49598A108EF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1185399</xdr:colOff>
      <xdr:row>8</xdr:row>
      <xdr:rowOff>111478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48B4BB73-FE93-4B8A-B97B-494E7565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40</xdr:row>
      <xdr:rowOff>57150</xdr:rowOff>
    </xdr:from>
    <xdr:to>
      <xdr:col>1</xdr:col>
      <xdr:colOff>1381125</xdr:colOff>
      <xdr:row>43</xdr:row>
      <xdr:rowOff>76200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E06A04-A3CD-4018-9D1E-B78352311AE2}"/>
            </a:ext>
          </a:extLst>
        </xdr:cNvPr>
        <xdr:cNvGrpSpPr/>
      </xdr:nvGrpSpPr>
      <xdr:grpSpPr>
        <a:xfrm>
          <a:off x="771525" y="80486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BC6573C-5A5C-45E2-8044-52F2A9916C92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9E29082-4CD8-4D04-ADEB-45F69AAE7C30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709149</xdr:colOff>
      <xdr:row>5</xdr:row>
      <xdr:rowOff>216253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FC7D8366-98F3-4CA8-A787-C19FC2B2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1162050</xdr:colOff>
      <xdr:row>64</xdr:row>
      <xdr:rowOff>114300</xdr:rowOff>
    </xdr:from>
    <xdr:to>
      <xdr:col>1</xdr:col>
      <xdr:colOff>1295400</xdr:colOff>
      <xdr:row>67</xdr:row>
      <xdr:rowOff>133350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0AF0D-30AE-4863-BA60-5C92C4118BE4}"/>
            </a:ext>
          </a:extLst>
        </xdr:cNvPr>
        <xdr:cNvGrpSpPr/>
      </xdr:nvGrpSpPr>
      <xdr:grpSpPr>
        <a:xfrm>
          <a:off x="1162050" y="129635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D4F0920E-6C1A-4F64-9F1C-774DE343E642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E73D4C6-45D7-4402-A04B-11A2BC65CB6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775824</xdr:colOff>
      <xdr:row>6</xdr:row>
      <xdr:rowOff>206728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311F3433-A856-435F-A654-698E9C8D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123825</xdr:rowOff>
    </xdr:from>
    <xdr:to>
      <xdr:col>1</xdr:col>
      <xdr:colOff>1371600</xdr:colOff>
      <xdr:row>30</xdr:row>
      <xdr:rowOff>57150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43F78-CE4D-4C83-8521-7CD6F38F8657}"/>
            </a:ext>
          </a:extLst>
        </xdr:cNvPr>
        <xdr:cNvGrpSpPr/>
      </xdr:nvGrpSpPr>
      <xdr:grpSpPr>
        <a:xfrm>
          <a:off x="1171575" y="67722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5F23A0DD-A3C5-4546-B121-01EEF7C33F37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2E20C55-D519-47BA-9705-BE86C9136CD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756774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108DD8BF-EFB1-496F-8218-4763FFEC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1371600</xdr:colOff>
      <xdr:row>35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98FF00-D2DB-45EE-A89E-E5469B68FD72}"/>
            </a:ext>
          </a:extLst>
        </xdr:cNvPr>
        <xdr:cNvGrpSpPr/>
      </xdr:nvGrpSpPr>
      <xdr:grpSpPr>
        <a:xfrm>
          <a:off x="1190625" y="565785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8071B166-8913-400F-9B78-4FFD4F40ACE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CFB65A0D-F7F5-465C-95D6-C330F69B200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804399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837D3E92-CEEF-480B-81F9-B5C52A7D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1371600</xdr:colOff>
      <xdr:row>50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1EFB6-014A-4252-8340-CF19E7FDB030}"/>
            </a:ext>
          </a:extLst>
        </xdr:cNvPr>
        <xdr:cNvGrpSpPr/>
      </xdr:nvGrpSpPr>
      <xdr:grpSpPr>
        <a:xfrm>
          <a:off x="1143000" y="89916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1A2386D0-8454-4839-B883-3CCB2DBB04F8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7C6E55D-CAAE-49DE-A378-20D9BF613161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804399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5C6890B7-C3D9-4BBC-ACC4-C1E51846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247650</xdr:colOff>
      <xdr:row>47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01A6A-DCD0-498F-BA8B-D94F30E62852}"/>
            </a:ext>
          </a:extLst>
        </xdr:cNvPr>
        <xdr:cNvGrpSpPr/>
      </xdr:nvGrpSpPr>
      <xdr:grpSpPr>
        <a:xfrm>
          <a:off x="1143000" y="85725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6A315A0-70B1-4C87-83F1-F3CC8F3F15F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ECC106A-5455-4D4D-ACB8-B78E2A04400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813924</xdr:colOff>
      <xdr:row>7</xdr:row>
      <xdr:rowOff>244828</xdr:rowOff>
    </xdr:to>
    <xdr:pic>
      <xdr:nvPicPr>
        <xdr:cNvPr id="5" name="Imagen 4" descr="http://mivah.intranet/Documentos/Archivo/logo%20MIVAH2017-01.png">
          <a:extLst>
            <a:ext uri="{FF2B5EF4-FFF2-40B4-BE49-F238E27FC236}">
              <a16:creationId xmlns:a16="http://schemas.microsoft.com/office/drawing/2014/main" id="{225698AE-8D5D-4B1B-9246-BA4ECCB2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1114425</xdr:colOff>
      <xdr:row>45</xdr:row>
      <xdr:rowOff>38100</xdr:rowOff>
    </xdr:from>
    <xdr:to>
      <xdr:col>1</xdr:col>
      <xdr:colOff>1352550</xdr:colOff>
      <xdr:row>48</xdr:row>
      <xdr:rowOff>57150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C3670B-FBD4-405A-909A-0BE74F6D3D93}"/>
            </a:ext>
          </a:extLst>
        </xdr:cNvPr>
        <xdr:cNvGrpSpPr/>
      </xdr:nvGrpSpPr>
      <xdr:grpSpPr>
        <a:xfrm>
          <a:off x="1114425" y="82581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B0A946B8-B469-4B1F-B328-1D3D0907C57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A4C68DC2-3F5C-42E1-8691-E2BD047749D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756774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87E65057-E071-49C6-9991-352F21C3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1171575</xdr:colOff>
      <xdr:row>22</xdr:row>
      <xdr:rowOff>0</xdr:rowOff>
    </xdr:from>
    <xdr:to>
      <xdr:col>1</xdr:col>
      <xdr:colOff>1352550</xdr:colOff>
      <xdr:row>25</xdr:row>
      <xdr:rowOff>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CF23B7-4C75-4B36-B43F-21A5608A24B3}"/>
            </a:ext>
          </a:extLst>
        </xdr:cNvPr>
        <xdr:cNvGrpSpPr/>
      </xdr:nvGrpSpPr>
      <xdr:grpSpPr>
        <a:xfrm>
          <a:off x="1171575" y="41148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2CB235D-864B-4F7F-B70A-C7362EE7561E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7E9ED35-C1EA-4001-AE48-7525BA48627C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1185399</xdr:colOff>
      <xdr:row>8</xdr:row>
      <xdr:rowOff>111478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E868F4DF-0D8C-4C60-839A-95826F5E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22</xdr:row>
      <xdr:rowOff>0</xdr:rowOff>
    </xdr:from>
    <xdr:to>
      <xdr:col>1</xdr:col>
      <xdr:colOff>1514475</xdr:colOff>
      <xdr:row>25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06851-65D9-458A-8996-8E1C9616FAD3}"/>
            </a:ext>
          </a:extLst>
        </xdr:cNvPr>
        <xdr:cNvGrpSpPr/>
      </xdr:nvGrpSpPr>
      <xdr:grpSpPr>
        <a:xfrm>
          <a:off x="904875" y="46482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D0BE379-0866-4ADE-8D58-DEF5D6A13D53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29C3E78-CC01-4540-A6BC-2833D111F09C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1233024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2DA2170E-6485-43C9-8408-BC46E66A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1371600</xdr:colOff>
      <xdr:row>31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97421-1A91-4A19-ACF1-932EEE4BD388}"/>
            </a:ext>
          </a:extLst>
        </xdr:cNvPr>
        <xdr:cNvGrpSpPr/>
      </xdr:nvGrpSpPr>
      <xdr:grpSpPr>
        <a:xfrm>
          <a:off x="762000" y="63341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9B383E98-1239-4797-AA0C-B754C53985A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9D14EAA-DB7C-4BFB-910D-3B78F982B64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1185399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314C0666-A16C-466F-BE14-26AE8196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1371600</xdr:colOff>
      <xdr:row>26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A6E2D-23AD-4602-B2DE-748DD8367A83}"/>
            </a:ext>
          </a:extLst>
        </xdr:cNvPr>
        <xdr:cNvGrpSpPr/>
      </xdr:nvGrpSpPr>
      <xdr:grpSpPr>
        <a:xfrm>
          <a:off x="762000" y="44481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F8CFD310-ACC8-4CBF-9D51-540742ABA5D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CB134790-D877-40A8-AA05-2E0EC57D163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766299</xdr:colOff>
      <xdr:row>6</xdr:row>
      <xdr:rowOff>321028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65ECEED2-7CCE-44DD-A242-2C348C2A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549</xdr:row>
      <xdr:rowOff>0</xdr:rowOff>
    </xdr:from>
    <xdr:to>
      <xdr:col>3</xdr:col>
      <xdr:colOff>171450</xdr:colOff>
      <xdr:row>551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15B93-6286-424E-BE2B-DF0D1E43313B}"/>
            </a:ext>
          </a:extLst>
        </xdr:cNvPr>
        <xdr:cNvGrpSpPr/>
      </xdr:nvGrpSpPr>
      <xdr:grpSpPr>
        <a:xfrm>
          <a:off x="762000" y="1002887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D2144214-FFA5-46B8-9FC3-249569D2FCA4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40B6DE6-D1E4-4BE6-9438-0BB8D2A45139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309099</xdr:colOff>
      <xdr:row>6</xdr:row>
      <xdr:rowOff>333728</xdr:rowOff>
    </xdr:to>
    <xdr:pic>
      <xdr:nvPicPr>
        <xdr:cNvPr id="6" name="Imagen 5" descr="http://mivah.intranet/Documentos/Archivo/logo%20MIVAH2017-01.png">
          <a:extLst>
            <a:ext uri="{FF2B5EF4-FFF2-40B4-BE49-F238E27FC236}">
              <a16:creationId xmlns:a16="http://schemas.microsoft.com/office/drawing/2014/main" id="{F28FEAA2-E41C-40E4-9130-B5ACDFFD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9516" cy="1413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2</xdr:col>
      <xdr:colOff>495300</xdr:colOff>
      <xdr:row>84</xdr:row>
      <xdr:rowOff>123825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5E89E-4F04-491D-ACD2-CDF2FBA9CEEF}"/>
            </a:ext>
          </a:extLst>
        </xdr:cNvPr>
        <xdr:cNvGrpSpPr/>
      </xdr:nvGrpSpPr>
      <xdr:grpSpPr>
        <a:xfrm>
          <a:off x="762000" y="16887825"/>
          <a:ext cx="1371600" cy="48577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2AB2BC52-8996-4ABF-8A00-92E08DEE59E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52F4202-4CDF-4ABE-BDF5-92B9F2BE081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280524</xdr:colOff>
      <xdr:row>6</xdr:row>
      <xdr:rowOff>206728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96439548-DB90-4044-8927-401C61961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466725</xdr:colOff>
      <xdr:row>31</xdr:row>
      <xdr:rowOff>133350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916998-327D-43A3-A136-54A60796A1AA}"/>
            </a:ext>
          </a:extLst>
        </xdr:cNvPr>
        <xdr:cNvGrpSpPr/>
      </xdr:nvGrpSpPr>
      <xdr:grpSpPr>
        <a:xfrm>
          <a:off x="762000" y="67722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92CBA03-9CBF-496F-8BC1-3C3AA23AD40B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065BFE5-2386-43A0-97D4-DC2FF2EBD149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_rels/sheet10.xml.rels><?xml version="1.0" encoding="UTF-8" standalone="no"?>
<Relationships xmlns="http://schemas.openxmlformats.org/package/2006/relationships">
<Relationship Id="rId1" Target="../printerSettings/printerSettings9.bin" Type="http://schemas.openxmlformats.org/officeDocument/2006/relationships/printerSettings"/>
<Relationship Id="rId2" Target="../drawings/drawing10.xml" Type="http://schemas.openxmlformats.org/officeDocument/2006/relationships/drawing"/>
</Relationships>

</file>

<file path=xl/worksheets/_rels/sheet11.xml.rels><?xml version="1.0" encoding="UTF-8" standalone="no"?>
<Relationships xmlns="http://schemas.openxmlformats.org/package/2006/relationships">
<Relationship Id="rId1" Target="../printerSettings/printerSettings10.bin" Type="http://schemas.openxmlformats.org/officeDocument/2006/relationships/printerSettings"/>
<Relationship Id="rId2" Target="../drawings/drawing11.xml" Type="http://schemas.openxmlformats.org/officeDocument/2006/relationships/drawing"/>
</Relationships>

</file>

<file path=xl/worksheets/_rels/sheet12.xml.rels><?xml version="1.0" encoding="UTF-8" standalone="no"?>
<Relationships xmlns="http://schemas.openxmlformats.org/package/2006/relationships">
<Relationship Id="rId1" Target="../printerSettings/printerSettings11.bin" Type="http://schemas.openxmlformats.org/officeDocument/2006/relationships/printerSettings"/>
<Relationship Id="rId2" Target="../drawings/drawing12.xml" Type="http://schemas.openxmlformats.org/officeDocument/2006/relationships/drawing"/>
</Relationships>

</file>

<file path=xl/worksheets/_rels/sheet13.xml.rels><?xml version="1.0" encoding="UTF-8" standalone="no"?>
<Relationships xmlns="http://schemas.openxmlformats.org/package/2006/relationships">
<Relationship Id="rId1" Target="../printerSettings/printerSettings12.bin" Type="http://schemas.openxmlformats.org/officeDocument/2006/relationships/printerSettings"/>
<Relationship Id="rId2" Target="../drawings/drawing13.xml" Type="http://schemas.openxmlformats.org/officeDocument/2006/relationships/drawing"/>
</Relationships>

</file>

<file path=xl/worksheets/_rels/sheet14.xml.rels><?xml version="1.0" encoding="UTF-8" standalone="no"?>
<Relationships xmlns="http://schemas.openxmlformats.org/package/2006/relationships">
<Relationship Id="rId1" Target="../printerSettings/printerSettings13.bin" Type="http://schemas.openxmlformats.org/officeDocument/2006/relationships/printerSettings"/>
<Relationship Id="rId2" Target="../drawings/drawing14.xml" Type="http://schemas.openxmlformats.org/officeDocument/2006/relationships/drawing"/>
</Relationships>

</file>

<file path=xl/worksheets/_rels/sheet15.xml.rels><?xml version="1.0" encoding="UTF-8" standalone="no"?>
<Relationships xmlns="http://schemas.openxmlformats.org/package/2006/relationships">
<Relationship Id="rId1" Target="../printerSettings/printerSettings14.bin" Type="http://schemas.openxmlformats.org/officeDocument/2006/relationships/printerSettings"/>
<Relationship Id="rId2" Target="../drawings/drawing15.xml" Type="http://schemas.openxmlformats.org/officeDocument/2006/relationships/drawing"/>
</Relationships>

</file>

<file path=xl/worksheets/_rels/sheet16.xml.rels><?xml version="1.0" encoding="UTF-8" standalone="no"?>
<Relationships xmlns="http://schemas.openxmlformats.org/package/2006/relationships">
<Relationship Id="rId1" Target="../printerSettings/printerSettings15.bin" Type="http://schemas.openxmlformats.org/officeDocument/2006/relationships/printerSettings"/>
<Relationship Id="rId2" Target="../drawings/drawing16.xml" Type="http://schemas.openxmlformats.org/officeDocument/2006/relationships/drawing"/>
</Relationships>

</file>

<file path=xl/worksheets/_rels/sheet17.xml.rels><?xml version="1.0" encoding="UTF-8" standalone="no"?>
<Relationships xmlns="http://schemas.openxmlformats.org/package/2006/relationships">
<Relationship Id="rId1" Target="../printerSettings/printerSettings16.bin" Type="http://schemas.openxmlformats.org/officeDocument/2006/relationships/printerSettings"/>
<Relationship Id="rId2" Target="../drawings/drawing17.xml" Type="http://schemas.openxmlformats.org/officeDocument/2006/relationships/drawing"/>
</Relationships>

</file>

<file path=xl/worksheets/_rels/sheet18.xml.rels><?xml version="1.0" encoding="UTF-8" standalone="no"?>
<Relationships xmlns="http://schemas.openxmlformats.org/package/2006/relationships">
<Relationship Id="rId1" Target="../printerSettings/printerSettings17.bin" Type="http://schemas.openxmlformats.org/officeDocument/2006/relationships/printerSettings"/>
<Relationship Id="rId2" Target="../drawings/drawing18.xml" Type="http://schemas.openxmlformats.org/officeDocument/2006/relationships/drawing"/>
</Relationships>

</file>

<file path=xl/worksheets/_rels/sheet19.xml.rels><?xml version="1.0" encoding="UTF-8" standalone="no"?>
<Relationships xmlns="http://schemas.openxmlformats.org/package/2006/relationships">
<Relationship Id="rId1" Target="../printerSettings/printerSettings18.bin" Type="http://schemas.openxmlformats.org/officeDocument/2006/relationships/printerSettings"/>
<Relationship Id="rId2" Target="../drawings/drawing19.xml" Type="http://schemas.openxmlformats.org/officeDocument/2006/relationships/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/Relationships>

</file>

<file path=xl/worksheets/_rels/sheet20.xml.rels><?xml version="1.0" encoding="UTF-8" standalone="no"?>
<Relationships xmlns="http://schemas.openxmlformats.org/package/2006/relationships">
<Relationship Id="rId1" Target="../printerSettings/printerSettings19.bin" Type="http://schemas.openxmlformats.org/officeDocument/2006/relationships/printerSettings"/>
<Relationship Id="rId2" Target="../drawings/drawing20.xml" Type="http://schemas.openxmlformats.org/officeDocument/2006/relationships/drawing"/>
</Relationships>

</file>

<file path=xl/worksheets/_rels/sheet21.xml.rels><?xml version="1.0" encoding="UTF-8" standalone="no"?>
<Relationships xmlns="http://schemas.openxmlformats.org/package/2006/relationships">
<Relationship Id="rId1" Target="../drawings/drawing21.xml" Type="http://schemas.openxmlformats.org/officeDocument/2006/relationships/drawing"/>
</Relationships>

</file>

<file path=xl/worksheets/_rels/sheet22.xml.rels><?xml version="1.0" encoding="UTF-8" standalone="no"?>
<Relationships xmlns="http://schemas.openxmlformats.org/package/2006/relationships">
<Relationship Id="rId1" Target="../printerSettings/printerSettings20.bin" Type="http://schemas.openxmlformats.org/officeDocument/2006/relationships/printerSettings"/>
<Relationship Id="rId2" Target="../drawings/drawing22.xml" Type="http://schemas.openxmlformats.org/officeDocument/2006/relationships/drawing"/>
</Relationships>

</file>

<file path=xl/worksheets/_rels/sheet23.xml.rels><?xml version="1.0" encoding="UTF-8" standalone="no"?>
<Relationships xmlns="http://schemas.openxmlformats.org/package/2006/relationships">
<Relationship Id="rId1" Target="../printerSettings/printerSettings21.bin" Type="http://schemas.openxmlformats.org/officeDocument/2006/relationships/printerSettings"/>
<Relationship Id="rId2" Target="../drawings/drawing23.xml" Type="http://schemas.openxmlformats.org/officeDocument/2006/relationships/drawing"/>
</Relationships>

</file>

<file path=xl/worksheets/_rels/sheet24.xml.rels><?xml version="1.0" encoding="UTF-8" standalone="no"?>
<Relationships xmlns="http://schemas.openxmlformats.org/package/2006/relationships">
<Relationship Id="rId1" Target="../printerSettings/printerSettings22.bin" Type="http://schemas.openxmlformats.org/officeDocument/2006/relationships/printerSettings"/>
<Relationship Id="rId2" Target="../drawings/drawing24.xml" Type="http://schemas.openxmlformats.org/officeDocument/2006/relationships/drawing"/>
</Relationships>

</file>

<file path=xl/worksheets/_rels/sheet25.xml.rels><?xml version="1.0" encoding="UTF-8" standalone="no"?>
<Relationships xmlns="http://schemas.openxmlformats.org/package/2006/relationships">
<Relationship Id="rId1" Target="../drawings/drawing25.xml" Type="http://schemas.openxmlformats.org/officeDocument/2006/relationships/drawing"/>
</Relationships>

</file>

<file path=xl/worksheets/_rels/sheet26.xml.rels><?xml version="1.0" encoding="UTF-8" standalone="no"?>
<Relationships xmlns="http://schemas.openxmlformats.org/package/2006/relationships">
<Relationship Id="rId1" Target="../drawings/drawing26.xml" Type="http://schemas.openxmlformats.org/officeDocument/2006/relationships/drawing"/>
</Relationships>

</file>

<file path=xl/worksheets/_rels/sheet27.xml.rels><?xml version="1.0" encoding="UTF-8" standalone="no"?>
<Relationships xmlns="http://schemas.openxmlformats.org/package/2006/relationships">
<Relationship Id="rId1" Target="../printerSettings/printerSettings23.bin" Type="http://schemas.openxmlformats.org/officeDocument/2006/relationships/printerSettings"/>
<Relationship Id="rId2" Target="../drawings/drawing27.xml" Type="http://schemas.openxmlformats.org/officeDocument/2006/relationships/drawing"/>
</Relationships>

</file>

<file path=xl/worksheets/_rels/sheet28.xml.rels><?xml version="1.0" encoding="UTF-8" standalone="no"?>
<Relationships xmlns="http://schemas.openxmlformats.org/package/2006/relationships">
<Relationship Id="rId1" Target="../printerSettings/printerSettings24.bin" Type="http://schemas.openxmlformats.org/officeDocument/2006/relationships/printerSettings"/>
<Relationship Id="rId2" Target="../drawings/drawing28.xml" Type="http://schemas.openxmlformats.org/officeDocument/2006/relationships/drawing"/>
</Relationships>

</file>

<file path=xl/worksheets/_rels/sheet29.xml.rels><?xml version="1.0" encoding="UTF-8" standalone="no"?>
<Relationships xmlns="http://schemas.openxmlformats.org/package/2006/relationships">
<Relationship Id="rId1" Target="../printerSettings/printerSettings25.bin" Type="http://schemas.openxmlformats.org/officeDocument/2006/relationships/printerSettings"/>
<Relationship Id="rId2" Target="../drawings/drawing29.xml" Type="http://schemas.openxmlformats.org/officeDocument/2006/relationships/drawing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3.xml" Type="http://schemas.openxmlformats.org/officeDocument/2006/relationships/drawing"/>
</Relationships>

</file>

<file path=xl/worksheets/_rels/sheet30.xml.rels><?xml version="1.0" encoding="UTF-8" standalone="no"?>
<Relationships xmlns="http://schemas.openxmlformats.org/package/2006/relationships">
<Relationship Id="rId1" Target="../printerSettings/printerSettings26.bin" Type="http://schemas.openxmlformats.org/officeDocument/2006/relationships/printerSettings"/>
<Relationship Id="rId2" Target="../drawings/drawing30.xml" Type="http://schemas.openxmlformats.org/officeDocument/2006/relationships/drawing"/>
</Relationships>

</file>

<file path=xl/worksheets/_rels/sheet31.xml.rels><?xml version="1.0" encoding="UTF-8" standalone="no"?>
<Relationships xmlns="http://schemas.openxmlformats.org/package/2006/relationships">
<Relationship Id="rId1" Target="../printerSettings/printerSettings27.bin" Type="http://schemas.openxmlformats.org/officeDocument/2006/relationships/printerSettings"/>
<Relationship Id="rId2" Target="../drawings/drawing31.xml" Type="http://schemas.openxmlformats.org/officeDocument/2006/relationships/drawing"/>
</Relationships>

</file>

<file path=xl/worksheets/_rels/sheet32.xml.rels><?xml version="1.0" encoding="UTF-8" standalone="no"?>
<Relationships xmlns="http://schemas.openxmlformats.org/package/2006/relationships">
<Relationship Id="rId1" Target="../drawings/drawing32.xml" Type="http://schemas.openxmlformats.org/officeDocument/2006/relationships/drawing"/>
</Relationships>

</file>

<file path=xl/worksheets/_rels/sheet33.xml.rels><?xml version="1.0" encoding="UTF-8" standalone="no"?>
<Relationships xmlns="http://schemas.openxmlformats.org/package/2006/relationships">
<Relationship Id="rId1" Target="../printerSettings/printerSettings28.bin" Type="http://schemas.openxmlformats.org/officeDocument/2006/relationships/printerSettings"/>
<Relationship Id="rId2" Target="../drawings/drawing33.xml" Type="http://schemas.openxmlformats.org/officeDocument/2006/relationships/drawing"/>
</Relationships>

</file>

<file path=xl/worksheets/_rels/sheet34.xml.rels><?xml version="1.0" encoding="UTF-8" standalone="no"?>
<Relationships xmlns="http://schemas.openxmlformats.org/package/2006/relationships">
<Relationship Id="rId1" Target="../drawings/drawing34.xml" Type="http://schemas.openxmlformats.org/officeDocument/2006/relationships/drawing"/>
</Relationships>

</file>

<file path=xl/worksheets/_rels/sheet35.xml.rels><?xml version="1.0" encoding="UTF-8" standalone="no"?>
<Relationships xmlns="http://schemas.openxmlformats.org/package/2006/relationships">
<Relationship Id="rId1" Target="../printerSettings/printerSettings29.bin" Type="http://schemas.openxmlformats.org/officeDocument/2006/relationships/printerSettings"/>
<Relationship Id="rId2" Target="../drawings/drawing35.xml" Type="http://schemas.openxmlformats.org/officeDocument/2006/relationships/drawing"/>
</Relationships>

</file>

<file path=xl/worksheets/_rels/sheet36.xml.rels><?xml version="1.0" encoding="UTF-8" standalone="no"?>
<Relationships xmlns="http://schemas.openxmlformats.org/package/2006/relationships">
<Relationship Id="rId1" Target="../printerSettings/printerSettings30.bin" Type="http://schemas.openxmlformats.org/officeDocument/2006/relationships/printerSettings"/>
<Relationship Id="rId2" Target="../drawings/drawing36.xml" Type="http://schemas.openxmlformats.org/officeDocument/2006/relationships/drawing"/>
</Relationships>

</file>

<file path=xl/worksheets/_rels/sheet4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Relationship Id="rId2" Target="../drawings/drawing4.xml" Type="http://schemas.openxmlformats.org/officeDocument/2006/relationships/drawing"/>
</Relationships>

</file>

<file path=xl/worksheets/_rels/sheet5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Relationship Id="rId2" Target="../drawings/drawing5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printerSettings/printerSettings6.bin" Type="http://schemas.openxmlformats.org/officeDocument/2006/relationships/printerSettings"/>
<Relationship Id="rId2" Target="../drawings/drawing6.xml" Type="http://schemas.openxmlformats.org/officeDocument/2006/relationships/drawing"/>
</Relationships>

</file>

<file path=xl/worksheets/_rels/sheet7.xml.rels><?xml version="1.0" encoding="UTF-8" standalone="no"?>
<Relationships xmlns="http://schemas.openxmlformats.org/package/2006/relationships">
<Relationship Id="rId1" Target="../printerSettings/printerSettings7.bin" Type="http://schemas.openxmlformats.org/officeDocument/2006/relationships/printerSettings"/>
<Relationship Id="rId2" Target="../drawings/drawing7.xml" Type="http://schemas.openxmlformats.org/officeDocument/2006/relationships/drawing"/>
</Relationships>

</file>

<file path=xl/worksheets/_rels/sheet8.xml.rels><?xml version="1.0" encoding="UTF-8" standalone="no"?>
<Relationships xmlns="http://schemas.openxmlformats.org/package/2006/relationships">
<Relationship Id="rId1" Target="../drawings/drawing8.xml" Type="http://schemas.openxmlformats.org/officeDocument/2006/relationships/drawing"/>
</Relationships>

</file>

<file path=xl/worksheets/_rels/sheet9.xml.rels><?xml version="1.0" encoding="UTF-8" standalone="no"?>
<Relationships xmlns="http://schemas.openxmlformats.org/package/2006/relationships">
<Relationship Id="rId1" Target="../printerSettings/printerSettings8.bin" Type="http://schemas.openxmlformats.org/officeDocument/2006/relationships/printerSettings"/>
<Relationship Id="rId2" Target="../drawings/drawing9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66"/>
  <sheetViews>
    <sheetView showGridLines="0" tabSelected="1" workbookViewId="0"/>
  </sheetViews>
  <sheetFormatPr baseColWidth="10" defaultRowHeight="12.75"/>
  <cols>
    <col min="1" max="1" width="17.42578125" customWidth="1"/>
    <col min="2" max="2" width="2.140625" style="43" customWidth="1"/>
    <col min="3" max="3" width="7.85546875" style="43" customWidth="1"/>
    <col min="4" max="4" width="90.28515625" style="43" bestFit="1" customWidth="1"/>
    <col min="5" max="5" width="1.5703125" customWidth="1"/>
    <col min="6" max="6" width="6.7109375" customWidth="1"/>
    <col min="7" max="7" width="10.28515625" style="416" customWidth="1"/>
    <col min="10" max="10" width="11.42578125" customWidth="1"/>
    <col min="11" max="11" width="37.7109375" customWidth="1"/>
  </cols>
  <sheetData>
    <row r="3" spans="2:11">
      <c r="B3" s="404"/>
      <c r="C3" s="404"/>
      <c r="D3" s="404"/>
    </row>
    <row r="4" spans="2:11">
      <c r="B4" s="404"/>
      <c r="C4" s="404"/>
      <c r="D4" s="404"/>
    </row>
    <row r="5" spans="2:11">
      <c r="B5" s="404"/>
      <c r="C5" s="404"/>
      <c r="D5" s="404"/>
    </row>
    <row r="6" spans="2:11">
      <c r="B6" s="404"/>
      <c r="C6" s="404"/>
      <c r="D6" s="404"/>
    </row>
    <row r="7" spans="2:11">
      <c r="B7" s="404"/>
      <c r="C7" s="404"/>
      <c r="D7" s="404"/>
    </row>
    <row r="8" spans="2:11" ht="26.25" customHeight="1">
      <c r="B8" s="622" t="s">
        <v>306</v>
      </c>
      <c r="C8" s="622"/>
      <c r="D8" s="622"/>
      <c r="E8" s="622"/>
      <c r="F8" s="622"/>
      <c r="G8" s="622"/>
      <c r="H8" s="259"/>
      <c r="I8" s="259"/>
      <c r="J8" s="259"/>
      <c r="K8" s="259"/>
    </row>
    <row r="9" spans="2:11" ht="5.25" customHeight="1">
      <c r="B9" s="405"/>
      <c r="C9" s="405"/>
      <c r="D9" s="406"/>
    </row>
    <row r="10" spans="2:11" ht="23.25" customHeight="1">
      <c r="B10" s="623" t="s">
        <v>190</v>
      </c>
      <c r="C10" s="623"/>
      <c r="D10" s="623"/>
      <c r="E10" s="623"/>
      <c r="F10" s="623"/>
      <c r="G10" s="623"/>
      <c r="H10" s="258"/>
      <c r="I10" s="258"/>
      <c r="J10" s="258"/>
      <c r="K10" s="258"/>
    </row>
    <row r="11" spans="2:11" ht="8.25" customHeight="1">
      <c r="B11" s="621"/>
      <c r="C11" s="621"/>
      <c r="D11" s="621"/>
      <c r="E11" s="33"/>
      <c r="F11" s="33"/>
      <c r="G11" s="417"/>
      <c r="H11" s="33"/>
      <c r="I11" s="33"/>
      <c r="J11" s="33"/>
      <c r="K11" s="33"/>
    </row>
    <row r="12" spans="2:11" ht="18" customHeight="1">
      <c r="B12" s="620" t="s">
        <v>364</v>
      </c>
      <c r="C12" s="620"/>
      <c r="D12" s="620"/>
      <c r="E12" s="620"/>
      <c r="F12" s="620"/>
      <c r="G12" s="620"/>
      <c r="H12" s="33"/>
      <c r="I12" s="33"/>
      <c r="J12" s="33"/>
      <c r="K12" s="33"/>
    </row>
    <row r="13" spans="2:11" ht="12.75" customHeight="1">
      <c r="B13" s="412"/>
      <c r="C13" s="412"/>
      <c r="D13" s="412"/>
      <c r="E13" s="413"/>
      <c r="F13" s="413"/>
      <c r="G13" s="418"/>
      <c r="H13" s="33"/>
      <c r="I13" s="33"/>
      <c r="J13" s="33"/>
      <c r="K13" s="33"/>
    </row>
    <row r="14" spans="2:11" ht="38.25" customHeight="1">
      <c r="B14" s="618" t="s">
        <v>484</v>
      </c>
      <c r="C14" s="618"/>
      <c r="D14" s="618"/>
      <c r="E14" s="420"/>
      <c r="F14" s="618" t="s">
        <v>427</v>
      </c>
      <c r="G14" s="618"/>
      <c r="H14" s="33"/>
      <c r="I14" s="33"/>
      <c r="J14" s="33"/>
      <c r="K14" s="33"/>
    </row>
    <row r="15" spans="2:11" ht="15.75">
      <c r="B15" s="624" t="s">
        <v>367</v>
      </c>
      <c r="C15" s="624"/>
      <c r="D15" s="624"/>
      <c r="E15" s="257"/>
      <c r="F15" s="257"/>
      <c r="G15" s="257"/>
      <c r="H15" s="257"/>
      <c r="I15" s="257"/>
      <c r="J15" s="257"/>
    </row>
    <row r="16" spans="2:11">
      <c r="B16" s="405"/>
      <c r="C16" s="616" t="s">
        <v>584</v>
      </c>
      <c r="D16" s="616"/>
      <c r="G16" s="409" t="s">
        <v>395</v>
      </c>
    </row>
    <row r="17" spans="2:7">
      <c r="B17" s="405"/>
      <c r="C17" s="616" t="s">
        <v>375</v>
      </c>
      <c r="D17" s="616"/>
      <c r="G17" s="409" t="s">
        <v>396</v>
      </c>
    </row>
    <row r="18" spans="2:7">
      <c r="B18" s="405"/>
      <c r="C18" s="616" t="s">
        <v>498</v>
      </c>
      <c r="D18" s="616"/>
      <c r="G18" s="409" t="s">
        <v>397</v>
      </c>
    </row>
    <row r="19" spans="2:7">
      <c r="B19" s="405"/>
      <c r="C19" s="616" t="s">
        <v>509</v>
      </c>
      <c r="D19" s="616"/>
      <c r="G19" s="409" t="s">
        <v>398</v>
      </c>
    </row>
    <row r="20" spans="2:7">
      <c r="B20" s="405"/>
      <c r="C20" s="616" t="s">
        <v>376</v>
      </c>
      <c r="D20" s="616"/>
      <c r="G20" s="409" t="s">
        <v>399</v>
      </c>
    </row>
    <row r="21" spans="2:7" ht="27" customHeight="1">
      <c r="B21" s="405"/>
      <c r="C21" s="625" t="s">
        <v>507</v>
      </c>
      <c r="D21" s="625"/>
      <c r="G21" s="409" t="s">
        <v>400</v>
      </c>
    </row>
    <row r="22" spans="2:7">
      <c r="B22" s="405"/>
      <c r="C22" s="616" t="s">
        <v>508</v>
      </c>
      <c r="D22" s="616"/>
      <c r="G22" s="409" t="s">
        <v>401</v>
      </c>
    </row>
    <row r="23" spans="2:7" ht="6.75" customHeight="1">
      <c r="B23" s="422"/>
      <c r="C23" s="423"/>
      <c r="D23" s="423"/>
      <c r="E23" s="421"/>
      <c r="F23" s="421"/>
      <c r="G23" s="424"/>
    </row>
    <row r="24" spans="2:7" ht="15">
      <c r="B24" s="624" t="s">
        <v>365</v>
      </c>
      <c r="C24" s="624"/>
      <c r="D24" s="624"/>
    </row>
    <row r="25" spans="2:7" ht="14.25">
      <c r="B25" s="402"/>
      <c r="C25" s="619" t="s">
        <v>430</v>
      </c>
      <c r="D25" s="619"/>
      <c r="G25" s="409" t="s">
        <v>402</v>
      </c>
    </row>
    <row r="26" spans="2:7">
      <c r="B26" s="405"/>
      <c r="C26" s="616" t="s">
        <v>377</v>
      </c>
      <c r="D26" s="616"/>
      <c r="G26" s="409" t="s">
        <v>403</v>
      </c>
    </row>
    <row r="27" spans="2:7">
      <c r="B27" s="405"/>
      <c r="C27" s="616" t="s">
        <v>378</v>
      </c>
      <c r="D27" s="616"/>
      <c r="G27" s="409" t="s">
        <v>404</v>
      </c>
    </row>
    <row r="28" spans="2:7">
      <c r="B28" s="405"/>
      <c r="C28" s="616" t="s">
        <v>379</v>
      </c>
      <c r="D28" s="616"/>
      <c r="G28" s="409" t="s">
        <v>405</v>
      </c>
    </row>
    <row r="29" spans="2:7">
      <c r="B29" s="405"/>
      <c r="C29" s="616" t="s">
        <v>380</v>
      </c>
      <c r="D29" s="616"/>
      <c r="G29" s="409" t="s">
        <v>406</v>
      </c>
    </row>
    <row r="30" spans="2:7" ht="6.75" customHeight="1">
      <c r="B30" s="422"/>
      <c r="C30" s="423"/>
      <c r="D30" s="423"/>
      <c r="E30" s="421"/>
      <c r="F30" s="421"/>
      <c r="G30" s="424"/>
    </row>
    <row r="31" spans="2:7" ht="15">
      <c r="B31" s="624" t="s">
        <v>366</v>
      </c>
      <c r="C31" s="624"/>
      <c r="D31" s="624"/>
    </row>
    <row r="32" spans="2:7">
      <c r="B32" s="405"/>
      <c r="C32" s="616" t="s">
        <v>381</v>
      </c>
      <c r="D32" s="616"/>
      <c r="G32" s="409" t="s">
        <v>407</v>
      </c>
    </row>
    <row r="33" spans="2:7">
      <c r="B33" s="405"/>
      <c r="C33" s="616" t="s">
        <v>439</v>
      </c>
      <c r="D33" s="616"/>
      <c r="G33" s="409" t="s">
        <v>408</v>
      </c>
    </row>
    <row r="34" spans="2:7">
      <c r="B34" s="405"/>
      <c r="C34" s="616" t="s">
        <v>440</v>
      </c>
      <c r="D34" s="616"/>
      <c r="G34" s="409" t="s">
        <v>409</v>
      </c>
    </row>
    <row r="35" spans="2:7">
      <c r="B35" s="405"/>
      <c r="C35" s="616" t="s">
        <v>441</v>
      </c>
      <c r="D35" s="616"/>
      <c r="G35" s="409" t="s">
        <v>410</v>
      </c>
    </row>
    <row r="36" spans="2:7">
      <c r="B36" s="405"/>
      <c r="C36" s="616" t="s">
        <v>468</v>
      </c>
      <c r="D36" s="616"/>
      <c r="G36" s="409" t="s">
        <v>411</v>
      </c>
    </row>
    <row r="37" spans="2:7">
      <c r="B37" s="405"/>
      <c r="C37" s="616" t="s">
        <v>510</v>
      </c>
      <c r="D37" s="616"/>
      <c r="G37" s="409" t="s">
        <v>412</v>
      </c>
    </row>
    <row r="38" spans="2:7">
      <c r="B38" s="405"/>
      <c r="C38" s="616" t="s">
        <v>442</v>
      </c>
      <c r="D38" s="616"/>
      <c r="G38" s="409" t="s">
        <v>413</v>
      </c>
    </row>
    <row r="39" spans="2:7">
      <c r="B39" s="405"/>
      <c r="C39" s="616" t="s">
        <v>443</v>
      </c>
      <c r="D39" s="616"/>
      <c r="G39" s="409" t="s">
        <v>414</v>
      </c>
    </row>
    <row r="40" spans="2:7" s="432" customFormat="1">
      <c r="B40" s="405"/>
      <c r="C40" s="617" t="s">
        <v>537</v>
      </c>
      <c r="D40" s="617"/>
      <c r="G40" s="409" t="s">
        <v>415</v>
      </c>
    </row>
    <row r="41" spans="2:7">
      <c r="B41" s="405"/>
      <c r="C41" s="616" t="s">
        <v>533</v>
      </c>
      <c r="D41" s="616"/>
      <c r="G41" s="409" t="s">
        <v>416</v>
      </c>
    </row>
    <row r="42" spans="2:7">
      <c r="B42" s="405"/>
      <c r="C42" s="616" t="s">
        <v>534</v>
      </c>
      <c r="D42" s="616"/>
      <c r="G42" s="409" t="s">
        <v>538</v>
      </c>
    </row>
    <row r="43" spans="2:7" s="432" customFormat="1">
      <c r="B43" s="405"/>
      <c r="C43" s="619" t="s">
        <v>535</v>
      </c>
      <c r="D43" s="619"/>
      <c r="G43" s="409" t="s">
        <v>449</v>
      </c>
    </row>
    <row r="44" spans="2:7" s="432" customFormat="1">
      <c r="B44" s="405"/>
      <c r="C44" s="619" t="s">
        <v>536</v>
      </c>
      <c r="D44" s="619"/>
      <c r="G44" s="409" t="s">
        <v>539</v>
      </c>
    </row>
    <row r="45" spans="2:7" ht="6.75" customHeight="1">
      <c r="B45" s="422"/>
      <c r="C45" s="423"/>
      <c r="D45" s="423"/>
      <c r="E45" s="421"/>
      <c r="F45" s="421"/>
      <c r="G45" s="424"/>
    </row>
    <row r="46" spans="2:7" ht="15">
      <c r="B46" s="626" t="s">
        <v>368</v>
      </c>
      <c r="C46" s="624"/>
      <c r="D46" s="624"/>
    </row>
    <row r="47" spans="2:7">
      <c r="B47" s="405"/>
      <c r="C47" s="616" t="s">
        <v>469</v>
      </c>
      <c r="D47" s="616"/>
      <c r="G47" s="409" t="s">
        <v>417</v>
      </c>
    </row>
    <row r="48" spans="2:7">
      <c r="B48" s="405"/>
      <c r="C48" s="625" t="s">
        <v>382</v>
      </c>
      <c r="D48" s="616"/>
      <c r="G48" s="409" t="s">
        <v>418</v>
      </c>
    </row>
    <row r="49" spans="2:7">
      <c r="B49" s="405"/>
      <c r="C49" s="625" t="s">
        <v>383</v>
      </c>
      <c r="D49" s="616"/>
      <c r="G49" s="409" t="s">
        <v>419</v>
      </c>
    </row>
    <row r="50" spans="2:7">
      <c r="B50" s="405"/>
      <c r="C50" s="616" t="s">
        <v>384</v>
      </c>
      <c r="D50" s="616"/>
      <c r="G50" s="409" t="s">
        <v>420</v>
      </c>
    </row>
    <row r="51" spans="2:7" ht="25.5" customHeight="1">
      <c r="B51" s="405"/>
      <c r="C51" s="625" t="s">
        <v>385</v>
      </c>
      <c r="D51" s="625"/>
      <c r="G51" s="409" t="s">
        <v>421</v>
      </c>
    </row>
    <row r="52" spans="2:7">
      <c r="B52" s="405"/>
      <c r="C52" s="625" t="s">
        <v>387</v>
      </c>
      <c r="D52" s="616"/>
      <c r="G52" s="409" t="s">
        <v>422</v>
      </c>
    </row>
    <row r="53" spans="2:7" ht="24.75" customHeight="1">
      <c r="B53" s="405"/>
      <c r="C53" s="625" t="s">
        <v>386</v>
      </c>
      <c r="D53" s="625"/>
      <c r="G53" s="409" t="s">
        <v>423</v>
      </c>
    </row>
    <row r="54" spans="2:7" ht="27" customHeight="1">
      <c r="B54" s="405"/>
      <c r="C54" s="625" t="s">
        <v>487</v>
      </c>
      <c r="D54" s="625"/>
      <c r="G54" s="409" t="s">
        <v>424</v>
      </c>
    </row>
    <row r="55" spans="2:7">
      <c r="B55" s="405"/>
      <c r="C55" s="625" t="s">
        <v>388</v>
      </c>
      <c r="D55" s="625"/>
      <c r="G55" s="409" t="s">
        <v>425</v>
      </c>
    </row>
    <row r="56" spans="2:7">
      <c r="B56" s="405"/>
      <c r="C56" s="616" t="s">
        <v>497</v>
      </c>
      <c r="D56" s="616"/>
      <c r="G56" s="409" t="s">
        <v>426</v>
      </c>
    </row>
    <row r="57" spans="2:7" ht="4.5" customHeight="1">
      <c r="B57" s="407"/>
      <c r="C57" s="408"/>
      <c r="D57" s="408"/>
      <c r="E57" s="414"/>
      <c r="F57" s="414"/>
      <c r="G57" s="419"/>
    </row>
    <row r="58" spans="2:7">
      <c r="B58" s="405"/>
      <c r="C58" s="411"/>
      <c r="D58" s="415"/>
    </row>
    <row r="59" spans="2:7">
      <c r="B59" s="405"/>
      <c r="C59" s="409"/>
      <c r="D59" s="409"/>
    </row>
    <row r="60" spans="2:7">
      <c r="B60" s="405"/>
      <c r="C60" s="409"/>
      <c r="D60" s="409"/>
    </row>
    <row r="61" spans="2:7">
      <c r="B61" s="405"/>
      <c r="C61" s="409"/>
      <c r="D61" s="409"/>
    </row>
    <row r="62" spans="2:7">
      <c r="B62" s="405"/>
      <c r="C62" s="409"/>
      <c r="D62" s="409"/>
    </row>
    <row r="63" spans="2:7">
      <c r="C63" s="410"/>
      <c r="D63" s="410"/>
    </row>
    <row r="64" spans="2:7">
      <c r="C64" s="410"/>
      <c r="D64" s="410"/>
    </row>
    <row r="65" spans="3:4">
      <c r="C65" s="410"/>
      <c r="D65" s="410"/>
    </row>
    <row r="66" spans="3:4">
      <c r="C66" s="410"/>
      <c r="D66" s="410"/>
    </row>
  </sheetData>
  <mergeCells count="45">
    <mergeCell ref="C56:D56"/>
    <mergeCell ref="C47:D47"/>
    <mergeCell ref="C48:D48"/>
    <mergeCell ref="C49:D49"/>
    <mergeCell ref="C50:D50"/>
    <mergeCell ref="C51:D51"/>
    <mergeCell ref="C55:D55"/>
    <mergeCell ref="C53:D53"/>
    <mergeCell ref="C54:D54"/>
    <mergeCell ref="B46:D46"/>
    <mergeCell ref="C52:D52"/>
    <mergeCell ref="C35:D35"/>
    <mergeCell ref="C36:D36"/>
    <mergeCell ref="C37:D37"/>
    <mergeCell ref="C38:D38"/>
    <mergeCell ref="C39:D39"/>
    <mergeCell ref="C43:D43"/>
    <mergeCell ref="C41:D41"/>
    <mergeCell ref="C42:D42"/>
    <mergeCell ref="C44:D44"/>
    <mergeCell ref="F14:G14"/>
    <mergeCell ref="B12:G12"/>
    <mergeCell ref="B11:D11"/>
    <mergeCell ref="C32:D32"/>
    <mergeCell ref="B8:G8"/>
    <mergeCell ref="B10:G10"/>
    <mergeCell ref="B15:D15"/>
    <mergeCell ref="B24:D24"/>
    <mergeCell ref="B31:D31"/>
    <mergeCell ref="C20:D20"/>
    <mergeCell ref="C21:D21"/>
    <mergeCell ref="C26:D26"/>
    <mergeCell ref="C16:D16"/>
    <mergeCell ref="C17:D17"/>
    <mergeCell ref="C18:D18"/>
    <mergeCell ref="C19:D19"/>
    <mergeCell ref="C33:D33"/>
    <mergeCell ref="C34:D34"/>
    <mergeCell ref="C22:D22"/>
    <mergeCell ref="C40:D40"/>
    <mergeCell ref="B14:D14"/>
    <mergeCell ref="C27:D27"/>
    <mergeCell ref="C28:D28"/>
    <mergeCell ref="C29:D29"/>
    <mergeCell ref="C25:D25"/>
  </mergeCells>
  <hyperlinks>
    <hyperlink ref="C16:D16" location="'c1_1'!A1" display="Tabla 1. PIB por actividad económica a precios del año anterior encadenado, 1991 al 2016" xr:uid="{00000000-0004-0000-0000-000000000000}"/>
    <hyperlink ref="C17:D17" location="'c1_2'!A1" display="Tabla 2. Promedio del IMAE total y para el sector construcción, 1991 al 2016" xr:uid="{00000000-0004-0000-0000-000001000000}"/>
    <hyperlink ref="C18:D18" location="'c1_3'!A1" display="Tabla 3. Población ocupada total y en el sector construcción" xr:uid="{00000000-0004-0000-0000-000002000000}"/>
    <hyperlink ref="C19:D19" location="'c1_4'!A1" display="Tabla 4. Tasas de interés de política monetaria, básica pasiva y para vivienda " xr:uid="{00000000-0004-0000-0000-000003000000}"/>
    <hyperlink ref="C20:D20" location="'c1_5'!A1" display="Tabla 5. Crédito para vivienda por tipo de intermediario financiero, 2015 y 2016" xr:uid="{00000000-0004-0000-0000-000004000000}"/>
    <hyperlink ref="C21:D21" location="'c1_6'!A1" display="Tabla 6. Índice de precios al consumidor, de construcción de edificios y de viviendas de interés social y variación porcentual interanual" xr:uid="{00000000-0004-0000-0000-000005000000}"/>
    <hyperlink ref="C26:D26" location="'c2_2'!A1" display="Tabla 2.2. Permisos de construcción para obras residenciales, por cantón, 2016" xr:uid="{00000000-0004-0000-0000-000006000000}"/>
    <hyperlink ref="C27:D27" location="'c2_3'!A1" display="Tabla 2.3. Permisos de construcción de viviendas y apartamentos según área de construcción, por cantón, 2016" xr:uid="{00000000-0004-0000-0000-000007000000}"/>
    <hyperlink ref="C28:D28" location="'c2_4'!A1" display="Tabla 2.4. Permisos para ampliación de viviendas, área, valor total y por metro cuadrado, por cantón, 2016" xr:uid="{00000000-0004-0000-0000-000008000000}"/>
    <hyperlink ref="C29:D29" location="'c2_5'!A1" display="Tabla 2.5. Permisos para reparación de viviendas y valor por cantón, 2016" xr:uid="{00000000-0004-0000-0000-000009000000}"/>
    <hyperlink ref="C32:D32" location="'c3_1'!A1" display="Tabla 3.1. Fuentes de financiamiento de los subsidios para vivienda, 2010 al 2016" xr:uid="{00000000-0004-0000-0000-00000A000000}"/>
    <hyperlink ref="C33:D33" location="'c3_2'!A1" display="Tabla 3.2. Cantidad y monto de los bonos familiares de vivienda pagados, 2010 al 2016" xr:uid="{00000000-0004-0000-0000-00000B000000}"/>
    <hyperlink ref="C34:D34" location="'c3_3'!A1" display="Tabla 3.3. Cantidad de bonos familiares de vivienda pagados por entidad autorizada del 2010 al 2016" xr:uid="{00000000-0004-0000-0000-00000C000000}"/>
    <hyperlink ref="C35:D35" location="'c3_4'!A1" display="Tabla 3.4. Cantidad de bonos familiares de vivienda pagados por estrato, 2010 al 2016" xr:uid="{00000000-0004-0000-0000-00000D000000}"/>
    <hyperlink ref="C36:D36" location="'c3_5'!A1" display="Tabla 3.5. Cantidad de bonos familiares de vivienda pagados por modalidad de presupuesto, 2010 al 2016" xr:uid="{00000000-0004-0000-0000-00000E000000}"/>
    <hyperlink ref="C37:D37" location="'c3_6'!A1" display="Tabla 3.6. Cantidad de bonos familiares de vivienda pagados por propósito, 2010 al 2016" xr:uid="{00000000-0004-0000-0000-00000F000000}"/>
    <hyperlink ref="C38:D38" location="'c3_7'!A1" display="Tabla 3.7. Cantidad de bonos familiares de vivienda pagados por género de la jefatura de familia, 2010 al 2016" xr:uid="{00000000-0004-0000-0000-000010000000}"/>
    <hyperlink ref="C39:D39" location="'c3_8'!A1" display="Tabla 3.8. Cantidad de bonos familiares de vivienda pagados a nacionales y extranjeros, 2010 al 2016" xr:uid="{00000000-0004-0000-0000-000011000000}"/>
    <hyperlink ref="C41:D41" location="'c3_10'!A1" display="Tabla 3.10. Cantidad de bonos familiares de vivienda pagados según cantón, 1987 al 2016" xr:uid="{00000000-0004-0000-0000-000012000000}"/>
    <hyperlink ref="C42:D42" location="'c3_11'!A1" display="Tabla 3.11. Cantidad de bonos familiares de vivienda pagados dentro y fuera del Gran Área Metropolitana, 1987 al 2016" xr:uid="{00000000-0004-0000-0000-000013000000}"/>
    <hyperlink ref="C47:D47" location="'c4_1'!A1" display="Tabla 4.1 Ubicación de los precarios existentes dentro y fuera del Gran Área Metropolitana" xr:uid="{00000000-0004-0000-0000-000014000000}"/>
    <hyperlink ref="C48:D48" location="'c4_2'!A1" display="Tabla 4.2. Cantidad de viviendas, ocupantes y características según región de planificación, 2016" xr:uid="{00000000-0004-0000-0000-000015000000}"/>
    <hyperlink ref="C49:D49" location="'c4_3'!A1" display="Tabla 4.3. Cantidad de viviendas, ocupantes y características según zona, 2016" xr:uid="{00000000-0004-0000-0000-000016000000}"/>
    <hyperlink ref="C50:D50" location="'c4_4'!A1" display="Tabla 4.4. Cantidad de viviendas, ocupantes y características según condición de pobreza del hogar principal, 2016" xr:uid="{00000000-0004-0000-0000-000017000000}"/>
    <hyperlink ref="C51:D51" location="'c4_5'!A1" display="Tabla 4.5. Porcentaje de viviendas alquiladas, monto promedio pagado por alquiler y porcentaje del ingreso destinado al pago de alquiler por vivienda según región, 2016" xr:uid="{00000000-0004-0000-0000-000018000000}"/>
    <hyperlink ref="C52:D52" location="'c4_6'!A1" display="Tabla 4.6. Tipo de tenencia según calificación de la vivienda, 2016" xr:uid="{00000000-0004-0000-0000-000019000000}"/>
    <hyperlink ref="C53:D53" location="'c4_7'!A1" display="Tabla 4.7. Aporte absoluto de cada indicador al Índice de Pobreza Multidimensional por región de planificación y zona, 2016" xr:uid="{00000000-0004-0000-0000-00001A000000}"/>
    <hyperlink ref="C54:D54" location="'c4_8'!A1" display="Tabla 4.8. Hogares con privación en indicadores del Índice de Pobreza Multidimensional asociados a vivienda según región de planificación y condición de pobreza, 2016" xr:uid="{00000000-0004-0000-0000-00001B000000}"/>
    <hyperlink ref="C56:D56" location="'c4_10'!A1" display="Tabla 4.10. Gasto social como porcentaje del PIB, según sector, 2010 al 2015" xr:uid="{00000000-0004-0000-0000-00001C000000}"/>
    <hyperlink ref="C22:D22" location="'c1_7'!A1" display="Tabla 7. Índice de precios de insumos y servicios especiales" xr:uid="{00000000-0004-0000-0000-00001D000000}"/>
    <hyperlink ref="C55:D55" location="'c4_9'!A1" display="Tabla 4.9 Hogares pobres con privación en los indicadores del Índice de Pobreza Multidimensional, 2010 al 2016" xr:uid="{00000000-0004-0000-0000-00001E000000}"/>
    <hyperlink ref="C25:D25" location="'c2_1'!A1" display="Tabla 2.1. Cantidad de obras residenciales y metros cuadrados en obras y sub obras habitacionales, 2008 al 2016" xr:uid="{00000000-0004-0000-0000-00001F000000}"/>
    <hyperlink ref="C43:D43" location="'c3_12'!A1" display="Tabla 3.12. Cantidad de bonos familiares de vivienda pagados según región, 1987 al 2016" xr:uid="{274BA5B1-7221-4BB0-A47C-6274FFA37125}"/>
    <hyperlink ref="C44:D44" location="'c3_13'!A1" display="Tabla 3.13. Monto promedio de bonos familiares de vivienda pagados para los estratos de ingreso 1 al 4 de 1987 al 2016" xr:uid="{C068BA19-66B3-4635-A9AB-7EE66128F4C9}"/>
    <hyperlink ref="C40:D40" location="'c3_9'!A1" display="Tabla 3.9. Cantidad de bonos familiares de vivienda pagados por nacionalidad de la jefatura de familia, 1987 al 2016" xr:uid="{E94E1DE3-50A4-4A2D-A5C3-601AA326D540}"/>
  </hyperlink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4"/>
  <sheetViews>
    <sheetView showGridLines="0" zoomScaleNormal="100" workbookViewId="0"/>
  </sheetViews>
  <sheetFormatPr baseColWidth="10" defaultColWidth="11.42578125" defaultRowHeight="14.25"/>
  <cols>
    <col min="1" max="1" width="11.5703125" style="369" customWidth="1"/>
    <col min="2" max="2" width="29.140625" style="371" bestFit="1" customWidth="1"/>
    <col min="3" max="6" width="18" style="371" customWidth="1"/>
    <col min="7" max="8" width="11.42578125" style="371" customWidth="1"/>
    <col min="9" max="16384" width="11.42578125" style="369"/>
  </cols>
  <sheetData>
    <row r="1" spans="1:8" ht="15.75">
      <c r="B1" s="370"/>
      <c r="C1" s="370"/>
      <c r="D1" s="370"/>
      <c r="E1" s="370"/>
    </row>
    <row r="2" spans="1:8" ht="15.75">
      <c r="B2" s="370"/>
      <c r="C2" s="370"/>
      <c r="D2" s="370"/>
      <c r="E2" s="370"/>
    </row>
    <row r="3" spans="1:8" ht="15.75">
      <c r="B3" s="370"/>
      <c r="C3" s="370"/>
      <c r="D3" s="370"/>
      <c r="E3" s="370"/>
    </row>
    <row r="4" spans="1:8" ht="15.75">
      <c r="B4" s="370"/>
      <c r="C4" s="370"/>
      <c r="D4" s="370"/>
      <c r="E4" s="370"/>
    </row>
    <row r="5" spans="1:8" ht="15.75">
      <c r="B5" s="370"/>
      <c r="C5" s="370"/>
      <c r="D5" s="370"/>
      <c r="E5" s="370"/>
    </row>
    <row r="6" spans="1:8" ht="15.75">
      <c r="B6" s="370"/>
      <c r="C6" s="370"/>
      <c r="D6" s="370"/>
      <c r="E6" s="370"/>
    </row>
    <row r="7" spans="1:8" ht="32.25" customHeight="1">
      <c r="B7" s="633" t="s">
        <v>371</v>
      </c>
      <c r="C7" s="648"/>
      <c r="D7" s="648"/>
      <c r="E7" s="648"/>
      <c r="F7" s="648"/>
    </row>
    <row r="8" spans="1:8" ht="9" customHeight="1">
      <c r="B8" s="372"/>
      <c r="C8" s="372"/>
      <c r="D8" s="372"/>
      <c r="E8" s="372"/>
      <c r="F8" s="372"/>
    </row>
    <row r="9" spans="1:8" ht="45">
      <c r="B9" s="373" t="s">
        <v>6</v>
      </c>
      <c r="C9" s="348" t="s">
        <v>205</v>
      </c>
      <c r="D9" s="348" t="s">
        <v>362</v>
      </c>
      <c r="E9" s="348" t="s">
        <v>428</v>
      </c>
      <c r="F9" s="348" t="s">
        <v>431</v>
      </c>
      <c r="H9" s="369"/>
    </row>
    <row r="10" spans="1:8" ht="17.100000000000001" customHeight="1" thickBot="1">
      <c r="B10" s="374" t="s">
        <v>30</v>
      </c>
      <c r="C10" s="390">
        <v>20144</v>
      </c>
      <c r="D10" s="390">
        <v>27729</v>
      </c>
      <c r="E10" s="391">
        <v>2598225</v>
      </c>
      <c r="F10" s="391">
        <v>646618.10712099995</v>
      </c>
      <c r="G10" s="369"/>
      <c r="H10" s="369"/>
    </row>
    <row r="11" spans="1:8" ht="6.75" customHeight="1" thickTop="1" thickBot="1">
      <c r="B11" s="375"/>
      <c r="C11" s="392"/>
      <c r="D11" s="392"/>
      <c r="E11" s="393"/>
      <c r="F11" s="393"/>
      <c r="G11" s="369"/>
      <c r="H11" s="369"/>
    </row>
    <row r="12" spans="1:8" ht="17.100000000000001" customHeight="1" thickTop="1" thickBot="1">
      <c r="A12" s="377"/>
      <c r="B12" s="378" t="s">
        <v>7</v>
      </c>
      <c r="C12" s="394">
        <v>3825</v>
      </c>
      <c r="D12" s="394">
        <v>7547</v>
      </c>
      <c r="E12" s="395">
        <v>796870</v>
      </c>
      <c r="F12" s="395">
        <v>213411.33581399999</v>
      </c>
      <c r="G12" s="369"/>
      <c r="H12" s="369"/>
    </row>
    <row r="13" spans="1:8" ht="17.100000000000001" customHeight="1" thickTop="1" thickBot="1">
      <c r="B13" s="379" t="s">
        <v>7</v>
      </c>
      <c r="C13" s="396">
        <v>112</v>
      </c>
      <c r="D13" s="396">
        <v>484</v>
      </c>
      <c r="E13" s="393">
        <v>56828</v>
      </c>
      <c r="F13" s="393">
        <v>15342.327807</v>
      </c>
      <c r="G13" s="369"/>
      <c r="H13" s="369"/>
    </row>
    <row r="14" spans="1:8" ht="17.100000000000001" customHeight="1" thickTop="1" thickBot="1">
      <c r="B14" s="379" t="s">
        <v>8</v>
      </c>
      <c r="C14" s="396">
        <v>101</v>
      </c>
      <c r="D14" s="396">
        <v>368</v>
      </c>
      <c r="E14" s="393">
        <v>121332</v>
      </c>
      <c r="F14" s="393">
        <v>24431.508041000001</v>
      </c>
      <c r="G14" s="369"/>
      <c r="H14" s="369"/>
    </row>
    <row r="15" spans="1:8" ht="17.100000000000001" customHeight="1" thickTop="1" thickBot="1">
      <c r="B15" s="379" t="s">
        <v>10</v>
      </c>
      <c r="C15" s="396">
        <v>283</v>
      </c>
      <c r="D15" s="396">
        <v>291</v>
      </c>
      <c r="E15" s="393">
        <v>33979</v>
      </c>
      <c r="F15" s="393">
        <v>8286.0278070000004</v>
      </c>
      <c r="G15" s="369"/>
      <c r="H15" s="369"/>
    </row>
    <row r="16" spans="1:8" ht="17.100000000000001" customHeight="1" thickTop="1" thickBot="1">
      <c r="B16" s="379" t="s">
        <v>31</v>
      </c>
      <c r="C16" s="396">
        <v>245</v>
      </c>
      <c r="D16" s="396">
        <v>256</v>
      </c>
      <c r="E16" s="393">
        <v>17448</v>
      </c>
      <c r="F16" s="393">
        <v>3720.5147000000002</v>
      </c>
      <c r="G16" s="369"/>
      <c r="H16" s="369"/>
    </row>
    <row r="17" spans="2:8" ht="17.100000000000001" customHeight="1" thickTop="1" thickBot="1">
      <c r="B17" s="379" t="s">
        <v>32</v>
      </c>
      <c r="C17" s="396">
        <v>114</v>
      </c>
      <c r="D17" s="396">
        <v>114</v>
      </c>
      <c r="E17" s="393">
        <v>7594</v>
      </c>
      <c r="F17" s="393">
        <v>1483.680061</v>
      </c>
      <c r="G17" s="369"/>
      <c r="H17" s="369"/>
    </row>
    <row r="18" spans="2:8" ht="17.100000000000001" customHeight="1" thickTop="1" thickBot="1">
      <c r="B18" s="379" t="s">
        <v>11</v>
      </c>
      <c r="C18" s="396">
        <v>130</v>
      </c>
      <c r="D18" s="396">
        <v>130</v>
      </c>
      <c r="E18" s="393">
        <v>9453</v>
      </c>
      <c r="F18" s="393">
        <v>2121.0211869999998</v>
      </c>
      <c r="G18" s="369"/>
      <c r="H18" s="369"/>
    </row>
    <row r="19" spans="2:8" ht="17.100000000000001" customHeight="1" thickTop="1" thickBot="1">
      <c r="B19" s="379" t="s">
        <v>12</v>
      </c>
      <c r="C19" s="396">
        <v>135</v>
      </c>
      <c r="D19" s="396">
        <v>168</v>
      </c>
      <c r="E19" s="393">
        <v>18704</v>
      </c>
      <c r="F19" s="393">
        <v>4751.3866319999997</v>
      </c>
      <c r="G19" s="369"/>
      <c r="H19" s="369"/>
    </row>
    <row r="20" spans="2:8" ht="17.100000000000001" customHeight="1" thickTop="1" thickBot="1">
      <c r="B20" s="379" t="s">
        <v>13</v>
      </c>
      <c r="C20" s="396">
        <v>157</v>
      </c>
      <c r="D20" s="396">
        <v>175</v>
      </c>
      <c r="E20" s="393">
        <v>22193</v>
      </c>
      <c r="F20" s="393">
        <v>5620.6331950000003</v>
      </c>
      <c r="G20" s="369"/>
      <c r="H20" s="369"/>
    </row>
    <row r="21" spans="2:8" ht="17.100000000000001" customHeight="1" thickTop="1" thickBot="1">
      <c r="B21" s="379" t="s">
        <v>14</v>
      </c>
      <c r="C21" s="396">
        <v>196</v>
      </c>
      <c r="D21" s="396">
        <v>624</v>
      </c>
      <c r="E21" s="393">
        <v>124634</v>
      </c>
      <c r="F21" s="393">
        <v>33842.888256999999</v>
      </c>
      <c r="G21" s="369"/>
      <c r="H21" s="369"/>
    </row>
    <row r="22" spans="2:8" ht="17.100000000000001" customHeight="1" thickTop="1" thickBot="1">
      <c r="B22" s="379" t="s">
        <v>15</v>
      </c>
      <c r="C22" s="396">
        <v>193</v>
      </c>
      <c r="D22" s="396">
        <v>2193</v>
      </c>
      <c r="E22" s="393">
        <v>136767</v>
      </c>
      <c r="F22" s="393">
        <v>55364.034913000003</v>
      </c>
      <c r="G22" s="369"/>
      <c r="H22" s="369"/>
    </row>
    <row r="23" spans="2:8" ht="17.100000000000001" customHeight="1" thickTop="1" thickBot="1">
      <c r="B23" s="379" t="s">
        <v>337</v>
      </c>
      <c r="C23" s="396">
        <v>66</v>
      </c>
      <c r="D23" s="396">
        <v>68</v>
      </c>
      <c r="E23" s="393">
        <v>8781</v>
      </c>
      <c r="F23" s="393">
        <v>2309.1052549999999</v>
      </c>
      <c r="G23" s="369"/>
      <c r="H23" s="369"/>
    </row>
    <row r="24" spans="2:8" ht="17.100000000000001" customHeight="1" thickTop="1" thickBot="1">
      <c r="B24" s="379" t="s">
        <v>33</v>
      </c>
      <c r="C24" s="396">
        <v>147</v>
      </c>
      <c r="D24" s="396">
        <v>152</v>
      </c>
      <c r="E24" s="393">
        <v>8428</v>
      </c>
      <c r="F24" s="393">
        <v>1663.1900760000001</v>
      </c>
      <c r="G24" s="369"/>
      <c r="H24" s="369"/>
    </row>
    <row r="25" spans="2:8" ht="17.100000000000001" customHeight="1" thickTop="1" thickBot="1">
      <c r="B25" s="379" t="s">
        <v>16</v>
      </c>
      <c r="C25" s="396">
        <v>56</v>
      </c>
      <c r="D25" s="396">
        <v>152</v>
      </c>
      <c r="E25" s="393">
        <v>17093</v>
      </c>
      <c r="F25" s="393">
        <v>4449.5950249999996</v>
      </c>
      <c r="G25" s="369"/>
      <c r="H25" s="369"/>
    </row>
    <row r="26" spans="2:8" ht="17.100000000000001" customHeight="1" thickTop="1" thickBot="1">
      <c r="B26" s="379" t="s">
        <v>17</v>
      </c>
      <c r="C26" s="396">
        <v>110</v>
      </c>
      <c r="D26" s="396">
        <v>142</v>
      </c>
      <c r="E26" s="393">
        <v>19469</v>
      </c>
      <c r="F26" s="393">
        <v>4663.9418969999997</v>
      </c>
      <c r="G26" s="369"/>
      <c r="H26" s="369"/>
    </row>
    <row r="27" spans="2:8" ht="17.100000000000001" customHeight="1" thickTop="1" thickBot="1">
      <c r="B27" s="379" t="s">
        <v>18</v>
      </c>
      <c r="C27" s="396">
        <v>85</v>
      </c>
      <c r="D27" s="396">
        <v>339</v>
      </c>
      <c r="E27" s="393">
        <v>44373</v>
      </c>
      <c r="F27" s="393">
        <v>10069.758750000001</v>
      </c>
      <c r="G27" s="369"/>
      <c r="H27" s="369"/>
    </row>
    <row r="28" spans="2:8" ht="17.100000000000001" customHeight="1" thickTop="1" thickBot="1">
      <c r="B28" s="379" t="s">
        <v>34</v>
      </c>
      <c r="C28" s="396">
        <v>43</v>
      </c>
      <c r="D28" s="396">
        <v>43</v>
      </c>
      <c r="E28" s="393">
        <v>2565</v>
      </c>
      <c r="F28" s="393">
        <v>489.013351</v>
      </c>
      <c r="G28" s="369"/>
      <c r="H28" s="369"/>
    </row>
    <row r="29" spans="2:8" ht="17.100000000000001" customHeight="1" thickTop="1" thickBot="1">
      <c r="B29" s="379" t="s">
        <v>35</v>
      </c>
      <c r="C29" s="396">
        <v>60</v>
      </c>
      <c r="D29" s="396">
        <v>62</v>
      </c>
      <c r="E29" s="393">
        <v>4412</v>
      </c>
      <c r="F29" s="393">
        <v>839.30939699999999</v>
      </c>
      <c r="G29" s="369"/>
      <c r="H29" s="369"/>
    </row>
    <row r="30" spans="2:8" ht="17.100000000000001" customHeight="1" thickTop="1" thickBot="1">
      <c r="B30" s="379" t="s">
        <v>19</v>
      </c>
      <c r="C30" s="396">
        <v>106</v>
      </c>
      <c r="D30" s="396">
        <v>300</v>
      </c>
      <c r="E30" s="393">
        <v>59127</v>
      </c>
      <c r="F30" s="393">
        <v>17356.38063</v>
      </c>
      <c r="G30" s="369"/>
      <c r="H30" s="369"/>
    </row>
    <row r="31" spans="2:8" ht="17.100000000000001" customHeight="1" thickTop="1" thickBot="1">
      <c r="B31" s="379" t="s">
        <v>84</v>
      </c>
      <c r="C31" s="396">
        <v>1429</v>
      </c>
      <c r="D31" s="396">
        <v>1429</v>
      </c>
      <c r="E31" s="393">
        <v>80539</v>
      </c>
      <c r="F31" s="393">
        <v>15971.471297</v>
      </c>
      <c r="G31" s="369"/>
      <c r="H31" s="369"/>
    </row>
    <row r="32" spans="2:8" ht="17.100000000000001" customHeight="1" thickTop="1" thickBot="1">
      <c r="B32" s="379" t="s">
        <v>36</v>
      </c>
      <c r="C32" s="396">
        <v>57</v>
      </c>
      <c r="D32" s="396">
        <v>57</v>
      </c>
      <c r="E32" s="393">
        <v>3151</v>
      </c>
      <c r="F32" s="393">
        <v>635.54753600000004</v>
      </c>
      <c r="G32" s="369"/>
      <c r="H32" s="369"/>
    </row>
    <row r="33" spans="2:8" ht="17.100000000000001" customHeight="1" thickTop="1" thickBot="1">
      <c r="B33" s="379"/>
      <c r="C33" s="380"/>
      <c r="D33" s="380"/>
      <c r="E33" s="376"/>
      <c r="F33" s="376"/>
      <c r="G33" s="369"/>
      <c r="H33" s="369"/>
    </row>
    <row r="34" spans="2:8" ht="17.100000000000001" customHeight="1" thickTop="1" thickBot="1">
      <c r="B34" s="378" t="s">
        <v>20</v>
      </c>
      <c r="C34" s="394">
        <v>4912</v>
      </c>
      <c r="D34" s="394">
        <v>6329</v>
      </c>
      <c r="E34" s="395">
        <v>537996</v>
      </c>
      <c r="F34" s="395">
        <v>132717.84179899999</v>
      </c>
      <c r="G34" s="369"/>
      <c r="H34" s="369"/>
    </row>
    <row r="35" spans="2:8" ht="17.100000000000001" customHeight="1" thickTop="1" thickBot="1">
      <c r="B35" s="379" t="s">
        <v>20</v>
      </c>
      <c r="C35" s="396">
        <v>673</v>
      </c>
      <c r="D35" s="396">
        <v>1973</v>
      </c>
      <c r="E35" s="393">
        <v>215076</v>
      </c>
      <c r="F35" s="393">
        <v>61225.429699</v>
      </c>
      <c r="G35" s="369"/>
      <c r="H35" s="369"/>
    </row>
    <row r="36" spans="2:8" ht="17.100000000000001" customHeight="1" thickTop="1" thickBot="1">
      <c r="B36" s="379" t="s">
        <v>197</v>
      </c>
      <c r="C36" s="396">
        <v>781</v>
      </c>
      <c r="D36" s="396">
        <v>809</v>
      </c>
      <c r="E36" s="393">
        <v>61094</v>
      </c>
      <c r="F36" s="393">
        <v>14487.997818</v>
      </c>
      <c r="G36" s="369"/>
      <c r="H36" s="369"/>
    </row>
    <row r="37" spans="2:8" ht="17.100000000000001" customHeight="1" thickTop="1" thickBot="1">
      <c r="B37" s="379" t="s">
        <v>198</v>
      </c>
      <c r="C37" s="396">
        <v>440</v>
      </c>
      <c r="D37" s="396">
        <v>441</v>
      </c>
      <c r="E37" s="393">
        <v>44787</v>
      </c>
      <c r="F37" s="393">
        <v>10890.761210999999</v>
      </c>
      <c r="G37" s="369"/>
      <c r="H37" s="369"/>
    </row>
    <row r="38" spans="2:8" ht="17.100000000000001" customHeight="1" thickTop="1" thickBot="1">
      <c r="B38" s="379" t="s">
        <v>37</v>
      </c>
      <c r="C38" s="396">
        <v>81</v>
      </c>
      <c r="D38" s="396">
        <v>81</v>
      </c>
      <c r="E38" s="393">
        <v>5884</v>
      </c>
      <c r="F38" s="393">
        <v>1245.746351</v>
      </c>
      <c r="G38" s="369"/>
      <c r="H38" s="369"/>
    </row>
    <row r="39" spans="2:8" ht="17.100000000000001" customHeight="1" thickTop="1" thickBot="1">
      <c r="B39" s="379" t="s">
        <v>38</v>
      </c>
      <c r="C39" s="396">
        <v>166</v>
      </c>
      <c r="D39" s="396">
        <v>176</v>
      </c>
      <c r="E39" s="393">
        <v>19363</v>
      </c>
      <c r="F39" s="393">
        <v>4521.0487229999999</v>
      </c>
      <c r="G39" s="369"/>
      <c r="H39" s="369"/>
    </row>
    <row r="40" spans="2:8" ht="17.100000000000001" customHeight="1" thickTop="1" thickBot="1">
      <c r="B40" s="379" t="s">
        <v>39</v>
      </c>
      <c r="C40" s="396">
        <v>214</v>
      </c>
      <c r="D40" s="396">
        <v>214</v>
      </c>
      <c r="E40" s="393">
        <v>17152</v>
      </c>
      <c r="F40" s="393">
        <v>3998.90987</v>
      </c>
      <c r="G40" s="369"/>
      <c r="H40" s="369"/>
    </row>
    <row r="41" spans="2:8" ht="17.100000000000001" customHeight="1" thickTop="1" thickBot="1">
      <c r="B41" s="379" t="s">
        <v>40</v>
      </c>
      <c r="C41" s="396">
        <v>164</v>
      </c>
      <c r="D41" s="396">
        <v>170</v>
      </c>
      <c r="E41" s="393">
        <v>16238</v>
      </c>
      <c r="F41" s="393">
        <v>3841.4434259999998</v>
      </c>
      <c r="G41" s="369"/>
      <c r="H41" s="369"/>
    </row>
    <row r="42" spans="2:8" ht="17.100000000000001" customHeight="1" thickTop="1" thickBot="1">
      <c r="B42" s="379" t="s">
        <v>41</v>
      </c>
      <c r="C42" s="396">
        <v>233</v>
      </c>
      <c r="D42" s="396">
        <v>246</v>
      </c>
      <c r="E42" s="393">
        <v>19633</v>
      </c>
      <c r="F42" s="393">
        <v>4559.0547319999996</v>
      </c>
      <c r="G42" s="369"/>
      <c r="H42" s="369"/>
    </row>
    <row r="43" spans="2:8" ht="17.100000000000001" customHeight="1" thickTop="1" thickBot="1">
      <c r="B43" s="379" t="s">
        <v>42</v>
      </c>
      <c r="C43" s="396">
        <v>143</v>
      </c>
      <c r="D43" s="396">
        <v>143</v>
      </c>
      <c r="E43" s="393">
        <v>11061</v>
      </c>
      <c r="F43" s="393">
        <v>2425.3868170000001</v>
      </c>
      <c r="G43" s="369"/>
      <c r="H43" s="369"/>
    </row>
    <row r="44" spans="2:8" ht="17.100000000000001" customHeight="1" thickTop="1" thickBot="1">
      <c r="B44" s="379" t="s">
        <v>43</v>
      </c>
      <c r="C44" s="396">
        <v>1154</v>
      </c>
      <c r="D44" s="396">
        <v>1158</v>
      </c>
      <c r="E44" s="393">
        <v>79148</v>
      </c>
      <c r="F44" s="393">
        <v>16336.470653</v>
      </c>
      <c r="G44" s="369"/>
      <c r="H44" s="369"/>
    </row>
    <row r="45" spans="2:8" ht="17.100000000000001" customHeight="1" thickTop="1" thickBot="1">
      <c r="B45" s="379" t="s">
        <v>199</v>
      </c>
      <c r="C45" s="396">
        <v>68</v>
      </c>
      <c r="D45" s="396">
        <v>76</v>
      </c>
      <c r="E45" s="393">
        <v>7456</v>
      </c>
      <c r="F45" s="393">
        <v>1711.945483</v>
      </c>
      <c r="G45" s="369"/>
      <c r="H45" s="369"/>
    </row>
    <row r="46" spans="2:8" ht="17.100000000000001" customHeight="1" thickTop="1" thickBot="1">
      <c r="B46" s="379" t="s">
        <v>44</v>
      </c>
      <c r="C46" s="396">
        <v>122</v>
      </c>
      <c r="D46" s="396">
        <v>124</v>
      </c>
      <c r="E46" s="393">
        <v>8202</v>
      </c>
      <c r="F46" s="393">
        <v>1886.4979490000001</v>
      </c>
      <c r="G46" s="369"/>
      <c r="H46" s="369"/>
    </row>
    <row r="47" spans="2:8" ht="17.100000000000001" customHeight="1" thickTop="1" thickBot="1">
      <c r="B47" s="379" t="s">
        <v>45</v>
      </c>
      <c r="C47" s="396">
        <v>458</v>
      </c>
      <c r="D47" s="396">
        <v>459</v>
      </c>
      <c r="E47" s="393">
        <v>20665</v>
      </c>
      <c r="F47" s="393">
        <v>3463.529818</v>
      </c>
      <c r="G47" s="369"/>
      <c r="H47" s="369"/>
    </row>
    <row r="48" spans="2:8" ht="17.100000000000001" customHeight="1" thickTop="1" thickBot="1">
      <c r="B48" s="379" t="s">
        <v>46</v>
      </c>
      <c r="C48" s="396">
        <v>122</v>
      </c>
      <c r="D48" s="396">
        <v>166</v>
      </c>
      <c r="E48" s="393">
        <v>8010</v>
      </c>
      <c r="F48" s="393">
        <v>1292.1990699999999</v>
      </c>
      <c r="G48" s="369"/>
      <c r="H48" s="369"/>
    </row>
    <row r="49" spans="1:8" ht="17.100000000000001" customHeight="1" thickTop="1" thickBot="1">
      <c r="B49" s="379" t="s">
        <v>47</v>
      </c>
      <c r="C49" s="396">
        <v>93</v>
      </c>
      <c r="D49" s="396">
        <v>93</v>
      </c>
      <c r="E49" s="393">
        <v>4227</v>
      </c>
      <c r="F49" s="393">
        <v>831.42017899999996</v>
      </c>
      <c r="G49" s="369"/>
      <c r="H49" s="369"/>
    </row>
    <row r="50" spans="1:8" ht="17.100000000000001" customHeight="1" thickTop="1" thickBot="1">
      <c r="B50" s="379"/>
      <c r="C50" s="396"/>
      <c r="D50" s="396"/>
      <c r="E50" s="393"/>
      <c r="F50" s="393"/>
      <c r="G50" s="369"/>
      <c r="H50" s="369"/>
    </row>
    <row r="51" spans="1:8" ht="15.75" customHeight="1" thickTop="1" thickBot="1">
      <c r="B51" s="378" t="s">
        <v>21</v>
      </c>
      <c r="C51" s="394">
        <v>2451</v>
      </c>
      <c r="D51" s="394">
        <v>2993</v>
      </c>
      <c r="E51" s="395">
        <v>263884</v>
      </c>
      <c r="F51" s="395">
        <v>64554.418071</v>
      </c>
      <c r="G51" s="369"/>
      <c r="H51" s="369"/>
    </row>
    <row r="52" spans="1:8" ht="17.100000000000001" customHeight="1" thickTop="1" thickBot="1">
      <c r="B52" s="379" t="s">
        <v>21</v>
      </c>
      <c r="C52" s="396">
        <v>1049</v>
      </c>
      <c r="D52" s="396">
        <v>1332</v>
      </c>
      <c r="E52" s="393">
        <v>123397</v>
      </c>
      <c r="F52" s="393">
        <v>31713.472342000001</v>
      </c>
      <c r="G52" s="369"/>
      <c r="H52" s="369"/>
    </row>
    <row r="53" spans="1:8" ht="17.100000000000001" customHeight="1" thickTop="1" thickBot="1">
      <c r="B53" s="379" t="s">
        <v>22</v>
      </c>
      <c r="C53" s="396">
        <v>261</v>
      </c>
      <c r="D53" s="396">
        <v>280</v>
      </c>
      <c r="E53" s="393">
        <v>20536</v>
      </c>
      <c r="F53" s="393">
        <v>4506.290148</v>
      </c>
      <c r="G53" s="369"/>
      <c r="H53" s="369"/>
    </row>
    <row r="54" spans="1:8" ht="17.100000000000001" customHeight="1" thickTop="1" thickBot="1">
      <c r="A54" s="377"/>
      <c r="B54" s="379" t="s">
        <v>23</v>
      </c>
      <c r="C54" s="396">
        <v>222</v>
      </c>
      <c r="D54" s="396">
        <v>441</v>
      </c>
      <c r="E54" s="393">
        <v>54178</v>
      </c>
      <c r="F54" s="393">
        <v>14202.831973</v>
      </c>
      <c r="G54" s="369"/>
      <c r="H54" s="369"/>
    </row>
    <row r="55" spans="1:8" ht="17.100000000000001" customHeight="1" thickTop="1" thickBot="1">
      <c r="B55" s="379" t="s">
        <v>48</v>
      </c>
      <c r="C55" s="396">
        <v>134</v>
      </c>
      <c r="D55" s="396">
        <v>134</v>
      </c>
      <c r="E55" s="393">
        <v>7112</v>
      </c>
      <c r="F55" s="393">
        <v>1342.7428010000001</v>
      </c>
      <c r="G55" s="369"/>
      <c r="H55" s="369"/>
    </row>
    <row r="56" spans="1:8" ht="17.100000000000001" customHeight="1" thickTop="1" thickBot="1">
      <c r="B56" s="379" t="s">
        <v>49</v>
      </c>
      <c r="C56" s="396">
        <v>328</v>
      </c>
      <c r="D56" s="396">
        <v>328</v>
      </c>
      <c r="E56" s="393">
        <v>19735</v>
      </c>
      <c r="F56" s="393">
        <v>3762.8146259999999</v>
      </c>
      <c r="G56" s="369"/>
      <c r="H56" s="369"/>
    </row>
    <row r="57" spans="1:8" ht="17.100000000000001" customHeight="1" thickTop="1" thickBot="1">
      <c r="B57" s="379" t="s">
        <v>50</v>
      </c>
      <c r="C57" s="396">
        <v>127</v>
      </c>
      <c r="D57" s="396">
        <v>127</v>
      </c>
      <c r="E57" s="393">
        <v>6978</v>
      </c>
      <c r="F57" s="393">
        <v>1288.873208</v>
      </c>
      <c r="G57" s="369"/>
      <c r="H57" s="369"/>
    </row>
    <row r="58" spans="1:8" ht="17.100000000000001" customHeight="1" thickTop="1" thickBot="1">
      <c r="B58" s="379" t="s">
        <v>24</v>
      </c>
      <c r="C58" s="396">
        <v>178</v>
      </c>
      <c r="D58" s="396">
        <v>185</v>
      </c>
      <c r="E58" s="393">
        <v>15780</v>
      </c>
      <c r="F58" s="393">
        <v>3636.6374890000002</v>
      </c>
      <c r="G58" s="369"/>
      <c r="H58" s="369"/>
    </row>
    <row r="59" spans="1:8" ht="17.100000000000001" customHeight="1" thickTop="1" thickBot="1">
      <c r="B59" s="379" t="s">
        <v>25</v>
      </c>
      <c r="C59" s="396">
        <v>152</v>
      </c>
      <c r="D59" s="396">
        <v>166</v>
      </c>
      <c r="E59" s="393">
        <v>16168</v>
      </c>
      <c r="F59" s="393">
        <v>4100.7554840000003</v>
      </c>
      <c r="G59" s="369"/>
      <c r="H59" s="369"/>
    </row>
    <row r="60" spans="1:8" ht="17.100000000000001" customHeight="1" thickTop="1" thickBot="1">
      <c r="B60" s="379"/>
      <c r="C60" s="396"/>
      <c r="D60" s="396"/>
      <c r="E60" s="393"/>
      <c r="F60" s="393"/>
      <c r="G60" s="369"/>
      <c r="H60" s="369"/>
    </row>
    <row r="61" spans="1:8" ht="17.100000000000001" customHeight="1" thickTop="1" thickBot="1">
      <c r="B61" s="378" t="s">
        <v>26</v>
      </c>
      <c r="C61" s="394">
        <v>2119</v>
      </c>
      <c r="D61" s="394">
        <v>3218</v>
      </c>
      <c r="E61" s="395">
        <v>403312</v>
      </c>
      <c r="F61" s="395">
        <v>103309.97412899999</v>
      </c>
      <c r="G61" s="369"/>
      <c r="H61" s="369"/>
    </row>
    <row r="62" spans="1:8" ht="17.100000000000001" customHeight="1" thickTop="1" thickBot="1">
      <c r="B62" s="379" t="s">
        <v>26</v>
      </c>
      <c r="C62" s="396">
        <v>504</v>
      </c>
      <c r="D62" s="396">
        <v>1162</v>
      </c>
      <c r="E62" s="393">
        <v>157419</v>
      </c>
      <c r="F62" s="393">
        <v>41264.692902000003</v>
      </c>
      <c r="G62" s="369"/>
      <c r="H62" s="369"/>
    </row>
    <row r="63" spans="1:8" ht="17.100000000000001" customHeight="1" thickTop="1" thickBot="1">
      <c r="B63" s="379" t="s">
        <v>27</v>
      </c>
      <c r="C63" s="396">
        <v>181</v>
      </c>
      <c r="D63" s="396">
        <v>184</v>
      </c>
      <c r="E63" s="393">
        <v>26744</v>
      </c>
      <c r="F63" s="393">
        <v>6671.6814809999996</v>
      </c>
      <c r="G63" s="369"/>
      <c r="H63" s="369"/>
    </row>
    <row r="64" spans="1:8" ht="17.100000000000001" customHeight="1" thickTop="1" thickBot="1">
      <c r="B64" s="379" t="s">
        <v>51</v>
      </c>
      <c r="C64" s="396">
        <v>282</v>
      </c>
      <c r="D64" s="396">
        <v>318</v>
      </c>
      <c r="E64" s="393">
        <v>52848</v>
      </c>
      <c r="F64" s="393">
        <v>13945.410042</v>
      </c>
      <c r="G64" s="369"/>
      <c r="H64" s="369"/>
    </row>
    <row r="65" spans="1:8" ht="17.100000000000001" customHeight="1" thickTop="1" thickBot="1">
      <c r="B65" s="379" t="s">
        <v>52</v>
      </c>
      <c r="C65" s="396">
        <v>135</v>
      </c>
      <c r="D65" s="396">
        <v>199</v>
      </c>
      <c r="E65" s="393">
        <v>18430</v>
      </c>
      <c r="F65" s="393">
        <v>4356.4465200000004</v>
      </c>
      <c r="G65" s="369"/>
      <c r="H65" s="369"/>
    </row>
    <row r="66" spans="1:8" ht="17.100000000000001" customHeight="1" thickTop="1" thickBot="1">
      <c r="B66" s="379" t="s">
        <v>9</v>
      </c>
      <c r="C66" s="396">
        <v>261</v>
      </c>
      <c r="D66" s="396">
        <v>267</v>
      </c>
      <c r="E66" s="393">
        <v>42480</v>
      </c>
      <c r="F66" s="393">
        <v>10090.593561</v>
      </c>
      <c r="G66" s="369"/>
      <c r="H66" s="369"/>
    </row>
    <row r="67" spans="1:8" ht="17.100000000000001" customHeight="1" thickTop="1" thickBot="1">
      <c r="B67" s="379" t="s">
        <v>53</v>
      </c>
      <c r="C67" s="396">
        <v>108</v>
      </c>
      <c r="D67" s="396">
        <v>113</v>
      </c>
      <c r="E67" s="393">
        <v>20058</v>
      </c>
      <c r="F67" s="393">
        <v>5119.1980000000003</v>
      </c>
      <c r="G67" s="369"/>
      <c r="H67" s="369"/>
    </row>
    <row r="68" spans="1:8" ht="17.100000000000001" customHeight="1" thickTop="1" thickBot="1">
      <c r="B68" s="379" t="s">
        <v>28</v>
      </c>
      <c r="C68" s="396">
        <v>45</v>
      </c>
      <c r="D68" s="396">
        <v>68</v>
      </c>
      <c r="E68" s="393">
        <v>9666</v>
      </c>
      <c r="F68" s="393">
        <v>2861.0328</v>
      </c>
      <c r="G68" s="369"/>
      <c r="H68" s="369"/>
    </row>
    <row r="69" spans="1:8" ht="17.100000000000001" customHeight="1" thickTop="1" thickBot="1">
      <c r="B69" s="379" t="s">
        <v>29</v>
      </c>
      <c r="C69" s="396">
        <v>68</v>
      </c>
      <c r="D69" s="396">
        <v>93</v>
      </c>
      <c r="E69" s="393">
        <v>11833</v>
      </c>
      <c r="F69" s="393">
        <v>3135.8626800000002</v>
      </c>
      <c r="G69" s="369"/>
      <c r="H69" s="369"/>
    </row>
    <row r="70" spans="1:8" ht="17.100000000000001" customHeight="1" thickTop="1" thickBot="1">
      <c r="A70" s="377"/>
      <c r="B70" s="379" t="s">
        <v>54</v>
      </c>
      <c r="C70" s="396">
        <v>149</v>
      </c>
      <c r="D70" s="396">
        <v>428</v>
      </c>
      <c r="E70" s="393">
        <v>45744</v>
      </c>
      <c r="F70" s="393">
        <v>12689.2762</v>
      </c>
      <c r="G70" s="369"/>
      <c r="H70" s="369"/>
    </row>
    <row r="71" spans="1:8" ht="17.100000000000001" customHeight="1" thickTop="1" thickBot="1">
      <c r="B71" s="379" t="s">
        <v>55</v>
      </c>
      <c r="C71" s="396">
        <v>386</v>
      </c>
      <c r="D71" s="396">
        <v>386</v>
      </c>
      <c r="E71" s="393">
        <v>18090</v>
      </c>
      <c r="F71" s="393">
        <v>3175.779943</v>
      </c>
      <c r="G71" s="369"/>
      <c r="H71" s="369"/>
    </row>
    <row r="72" spans="1:8" ht="17.100000000000001" customHeight="1" thickTop="1" thickBot="1">
      <c r="B72" s="379"/>
      <c r="C72" s="396"/>
      <c r="D72" s="396"/>
      <c r="E72" s="393"/>
      <c r="F72" s="393"/>
      <c r="G72" s="369"/>
      <c r="H72" s="369"/>
    </row>
    <row r="73" spans="1:8" ht="17.100000000000001" customHeight="1" thickTop="1" thickBot="1">
      <c r="B73" s="378" t="s">
        <v>85</v>
      </c>
      <c r="C73" s="394">
        <v>2061</v>
      </c>
      <c r="D73" s="394">
        <v>2456</v>
      </c>
      <c r="E73" s="395">
        <v>235846</v>
      </c>
      <c r="F73" s="395">
        <v>53076.901687999998</v>
      </c>
      <c r="G73" s="369"/>
      <c r="H73" s="369"/>
    </row>
    <row r="74" spans="1:8" ht="17.100000000000001" customHeight="1" thickTop="1" thickBot="1">
      <c r="B74" s="379" t="s">
        <v>56</v>
      </c>
      <c r="C74" s="396">
        <v>233</v>
      </c>
      <c r="D74" s="396">
        <v>270</v>
      </c>
      <c r="E74" s="393">
        <v>20428</v>
      </c>
      <c r="F74" s="393">
        <v>6308.5210470000002</v>
      </c>
      <c r="G74" s="369"/>
      <c r="H74" s="369"/>
    </row>
    <row r="75" spans="1:8" ht="17.100000000000001" customHeight="1" thickTop="1" thickBot="1">
      <c r="B75" s="379" t="s">
        <v>57</v>
      </c>
      <c r="C75" s="396">
        <v>306</v>
      </c>
      <c r="D75" s="396">
        <v>325</v>
      </c>
      <c r="E75" s="393">
        <v>33434</v>
      </c>
      <c r="F75" s="393">
        <v>8093.7377690000003</v>
      </c>
      <c r="G75" s="369"/>
      <c r="H75" s="369"/>
    </row>
    <row r="76" spans="1:8" ht="17.100000000000001" customHeight="1" thickTop="1" thickBot="1">
      <c r="B76" s="379" t="s">
        <v>58</v>
      </c>
      <c r="C76" s="396">
        <v>436</v>
      </c>
      <c r="D76" s="396">
        <v>612</v>
      </c>
      <c r="E76" s="393">
        <v>96347</v>
      </c>
      <c r="F76" s="393">
        <v>21393.369911999998</v>
      </c>
      <c r="G76" s="369"/>
      <c r="H76" s="369"/>
    </row>
    <row r="77" spans="1:8" ht="17.100000000000001" customHeight="1" thickTop="1" thickBot="1">
      <c r="B77" s="379" t="s">
        <v>59</v>
      </c>
      <c r="C77" s="396">
        <v>97</v>
      </c>
      <c r="D77" s="396">
        <v>246</v>
      </c>
      <c r="E77" s="393">
        <v>19309</v>
      </c>
      <c r="F77" s="393">
        <v>3156.185637</v>
      </c>
      <c r="G77" s="369"/>
      <c r="H77" s="369"/>
    </row>
    <row r="78" spans="1:8" ht="17.100000000000001" customHeight="1" thickTop="1" thickBot="1">
      <c r="B78" s="379" t="s">
        <v>60</v>
      </c>
      <c r="C78" s="396">
        <v>269</v>
      </c>
      <c r="D78" s="396">
        <v>275</v>
      </c>
      <c r="E78" s="393">
        <v>21659</v>
      </c>
      <c r="F78" s="393">
        <v>5173.7587519999997</v>
      </c>
      <c r="G78" s="369"/>
      <c r="H78" s="369"/>
    </row>
    <row r="79" spans="1:8" ht="17.100000000000001" customHeight="1" thickTop="1" thickBot="1">
      <c r="A79" s="377"/>
      <c r="B79" s="379" t="s">
        <v>61</v>
      </c>
      <c r="C79" s="396">
        <v>90</v>
      </c>
      <c r="D79" s="396">
        <v>91</v>
      </c>
      <c r="E79" s="393">
        <v>5528</v>
      </c>
      <c r="F79" s="393">
        <v>1159.5589190000001</v>
      </c>
      <c r="G79" s="369"/>
      <c r="H79" s="369"/>
    </row>
    <row r="80" spans="1:8" ht="17.100000000000001" customHeight="1" thickTop="1" thickBot="1">
      <c r="B80" s="379" t="s">
        <v>62</v>
      </c>
      <c r="C80" s="396">
        <v>109</v>
      </c>
      <c r="D80" s="396">
        <v>109</v>
      </c>
      <c r="E80" s="393">
        <v>5201</v>
      </c>
      <c r="F80" s="393">
        <v>983.75082399999997</v>
      </c>
      <c r="G80" s="369"/>
      <c r="H80" s="369"/>
    </row>
    <row r="81" spans="1:8" ht="17.100000000000001" customHeight="1" thickTop="1" thickBot="1">
      <c r="B81" s="379" t="s">
        <v>63</v>
      </c>
      <c r="C81" s="396">
        <v>115</v>
      </c>
      <c r="D81" s="396">
        <v>115</v>
      </c>
      <c r="E81" s="393">
        <v>10418</v>
      </c>
      <c r="F81" s="393">
        <v>2217.3703409999998</v>
      </c>
      <c r="G81" s="369"/>
      <c r="H81" s="369"/>
    </row>
    <row r="82" spans="1:8" ht="17.100000000000001" customHeight="1" thickTop="1" thickBot="1">
      <c r="B82" s="379" t="s">
        <v>64</v>
      </c>
      <c r="C82" s="396">
        <v>123</v>
      </c>
      <c r="D82" s="396">
        <v>123</v>
      </c>
      <c r="E82" s="393">
        <v>7421</v>
      </c>
      <c r="F82" s="393">
        <v>1449.2460369999999</v>
      </c>
      <c r="G82" s="369"/>
      <c r="H82" s="369"/>
    </row>
    <row r="83" spans="1:8" ht="17.100000000000001" customHeight="1" thickTop="1" thickBot="1">
      <c r="B83" s="379" t="s">
        <v>65</v>
      </c>
      <c r="C83" s="396">
        <v>197</v>
      </c>
      <c r="D83" s="396">
        <v>203</v>
      </c>
      <c r="E83" s="393">
        <v>9818</v>
      </c>
      <c r="F83" s="393">
        <v>1764.560352</v>
      </c>
      <c r="G83" s="369"/>
      <c r="H83" s="369"/>
    </row>
    <row r="84" spans="1:8" ht="17.100000000000001" customHeight="1" thickTop="1" thickBot="1">
      <c r="B84" s="379" t="s">
        <v>66</v>
      </c>
      <c r="C84" s="396">
        <v>86</v>
      </c>
      <c r="D84" s="396">
        <v>87</v>
      </c>
      <c r="E84" s="393">
        <v>6283</v>
      </c>
      <c r="F84" s="393">
        <v>1376.8420980000001</v>
      </c>
      <c r="G84" s="369"/>
      <c r="H84" s="369"/>
    </row>
    <row r="85" spans="1:8" ht="17.100000000000001" customHeight="1" thickTop="1" thickBot="1">
      <c r="B85" s="379"/>
      <c r="C85" s="396"/>
      <c r="D85" s="396"/>
      <c r="E85" s="393"/>
      <c r="F85" s="393"/>
      <c r="G85" s="369"/>
      <c r="H85" s="369"/>
    </row>
    <row r="86" spans="1:8" ht="17.100000000000001" customHeight="1" thickTop="1" thickBot="1">
      <c r="B86" s="378" t="s">
        <v>67</v>
      </c>
      <c r="C86" s="394">
        <v>2617</v>
      </c>
      <c r="D86" s="394">
        <v>2901</v>
      </c>
      <c r="E86" s="395">
        <v>233249</v>
      </c>
      <c r="F86" s="395">
        <v>54688.568310000002</v>
      </c>
      <c r="G86" s="369"/>
      <c r="H86" s="369"/>
    </row>
    <row r="87" spans="1:8" ht="17.100000000000001" customHeight="1" thickTop="1" thickBot="1">
      <c r="B87" s="379" t="s">
        <v>67</v>
      </c>
      <c r="C87" s="396">
        <v>445</v>
      </c>
      <c r="D87" s="396">
        <v>556</v>
      </c>
      <c r="E87" s="393">
        <v>41322</v>
      </c>
      <c r="F87" s="393">
        <v>10285.238724999999</v>
      </c>
      <c r="G87" s="369"/>
      <c r="H87" s="369"/>
    </row>
    <row r="88" spans="1:8" ht="17.100000000000001" customHeight="1" thickTop="1" thickBot="1">
      <c r="B88" s="379" t="s">
        <v>68</v>
      </c>
      <c r="C88" s="396">
        <v>160</v>
      </c>
      <c r="D88" s="396">
        <v>160</v>
      </c>
      <c r="E88" s="393">
        <v>12060</v>
      </c>
      <c r="F88" s="393">
        <v>2563.0310030000001</v>
      </c>
      <c r="G88" s="369"/>
      <c r="H88" s="369"/>
    </row>
    <row r="89" spans="1:8" ht="17.100000000000001" customHeight="1" thickTop="1" thickBot="1">
      <c r="B89" s="379" t="s">
        <v>69</v>
      </c>
      <c r="C89" s="396">
        <v>325</v>
      </c>
      <c r="D89" s="396">
        <v>325</v>
      </c>
      <c r="E89" s="393">
        <v>14597</v>
      </c>
      <c r="F89" s="393">
        <v>2522.6744950000002</v>
      </c>
      <c r="G89" s="369"/>
      <c r="H89" s="369"/>
    </row>
    <row r="90" spans="1:8" ht="17.100000000000001" customHeight="1" thickTop="1" thickBot="1">
      <c r="A90" s="377"/>
      <c r="B90" s="379" t="s">
        <v>70</v>
      </c>
      <c r="C90" s="396">
        <v>60</v>
      </c>
      <c r="D90" s="396">
        <v>61</v>
      </c>
      <c r="E90" s="393">
        <v>3434</v>
      </c>
      <c r="F90" s="393">
        <v>759.04562199999998</v>
      </c>
      <c r="G90" s="369"/>
      <c r="H90" s="369"/>
    </row>
    <row r="91" spans="1:8" ht="17.100000000000001" customHeight="1" thickTop="1" thickBot="1">
      <c r="B91" s="379" t="s">
        <v>71</v>
      </c>
      <c r="C91" s="396">
        <v>377</v>
      </c>
      <c r="D91" s="396">
        <v>439</v>
      </c>
      <c r="E91" s="393">
        <v>48422</v>
      </c>
      <c r="F91" s="393">
        <v>11851.228558000001</v>
      </c>
      <c r="G91" s="369"/>
      <c r="H91" s="369"/>
    </row>
    <row r="92" spans="1:8" ht="17.100000000000001" customHeight="1" thickTop="1" thickBot="1">
      <c r="B92" s="379" t="s">
        <v>200</v>
      </c>
      <c r="C92" s="396">
        <v>71</v>
      </c>
      <c r="D92" s="396">
        <v>76</v>
      </c>
      <c r="E92" s="393">
        <v>7445</v>
      </c>
      <c r="F92" s="393">
        <v>1787.8751560000001</v>
      </c>
      <c r="G92" s="369"/>
      <c r="H92" s="369"/>
    </row>
    <row r="93" spans="1:8" ht="17.100000000000001" customHeight="1" thickTop="1" thickBot="1">
      <c r="B93" s="379" t="s">
        <v>73</v>
      </c>
      <c r="C93" s="396">
        <v>327</v>
      </c>
      <c r="D93" s="396">
        <v>329</v>
      </c>
      <c r="E93" s="393">
        <v>21268</v>
      </c>
      <c r="F93" s="393">
        <v>4397.9401280000002</v>
      </c>
      <c r="G93" s="369"/>
      <c r="H93" s="369"/>
    </row>
    <row r="94" spans="1:8" ht="17.100000000000001" customHeight="1" thickTop="1" thickBot="1">
      <c r="B94" s="379" t="s">
        <v>74</v>
      </c>
      <c r="C94" s="396">
        <v>273</v>
      </c>
      <c r="D94" s="396">
        <v>273</v>
      </c>
      <c r="E94" s="393">
        <v>13487</v>
      </c>
      <c r="F94" s="393">
        <v>2366.2702559999998</v>
      </c>
      <c r="G94" s="369"/>
      <c r="H94" s="369"/>
    </row>
    <row r="95" spans="1:8" ht="17.100000000000001" customHeight="1" thickTop="1" thickBot="1">
      <c r="B95" s="379" t="s">
        <v>75</v>
      </c>
      <c r="C95" s="396">
        <v>144</v>
      </c>
      <c r="D95" s="396">
        <v>150</v>
      </c>
      <c r="E95" s="393">
        <v>10923</v>
      </c>
      <c r="F95" s="393">
        <v>2329.8339679999999</v>
      </c>
      <c r="G95" s="369"/>
      <c r="H95" s="369"/>
    </row>
    <row r="96" spans="1:8" ht="17.100000000000001" customHeight="1" thickTop="1" thickBot="1">
      <c r="B96" s="379" t="s">
        <v>76</v>
      </c>
      <c r="C96" s="396">
        <v>226</v>
      </c>
      <c r="D96" s="396">
        <v>254</v>
      </c>
      <c r="E96" s="393">
        <v>13428</v>
      </c>
      <c r="F96" s="393">
        <v>2818.977077</v>
      </c>
      <c r="G96" s="369"/>
      <c r="H96" s="369"/>
    </row>
    <row r="97" spans="1:9" ht="17.100000000000001" customHeight="1" thickTop="1" thickBot="1">
      <c r="B97" s="379" t="s">
        <v>77</v>
      </c>
      <c r="C97" s="396">
        <v>209</v>
      </c>
      <c r="D97" s="396">
        <v>278</v>
      </c>
      <c r="E97" s="393">
        <v>46863</v>
      </c>
      <c r="F97" s="393">
        <v>13006.453321999999</v>
      </c>
      <c r="G97" s="369"/>
      <c r="H97" s="369"/>
    </row>
    <row r="98" spans="1:9" ht="17.100000000000001" customHeight="1" thickTop="1" thickBot="1">
      <c r="B98" s="379"/>
      <c r="C98" s="396"/>
      <c r="D98" s="396"/>
      <c r="E98" s="393"/>
      <c r="F98" s="393"/>
      <c r="G98" s="369"/>
      <c r="H98" s="369"/>
    </row>
    <row r="99" spans="1:9" ht="17.100000000000001" customHeight="1" thickTop="1" thickBot="1">
      <c r="B99" s="378" t="s">
        <v>78</v>
      </c>
      <c r="C99" s="394">
        <v>2159</v>
      </c>
      <c r="D99" s="394">
        <v>2285</v>
      </c>
      <c r="E99" s="395">
        <v>127068</v>
      </c>
      <c r="F99" s="395">
        <v>24859.067309999999</v>
      </c>
      <c r="G99" s="369"/>
      <c r="H99" s="369"/>
    </row>
    <row r="100" spans="1:9" ht="17.100000000000001" customHeight="1" thickTop="1" thickBot="1">
      <c r="B100" s="379" t="s">
        <v>78</v>
      </c>
      <c r="C100" s="396">
        <v>143</v>
      </c>
      <c r="D100" s="396">
        <v>179</v>
      </c>
      <c r="E100" s="393">
        <v>13339</v>
      </c>
      <c r="F100" s="393">
        <v>2974.8942539999998</v>
      </c>
      <c r="G100" s="369"/>
      <c r="H100" s="369"/>
    </row>
    <row r="101" spans="1:9" ht="17.100000000000001" customHeight="1" thickTop="1" thickBot="1">
      <c r="B101" s="379" t="s">
        <v>79</v>
      </c>
      <c r="C101" s="396">
        <v>1013</v>
      </c>
      <c r="D101" s="396">
        <v>1028</v>
      </c>
      <c r="E101" s="393">
        <v>57039</v>
      </c>
      <c r="F101" s="393">
        <v>11036.348142000001</v>
      </c>
      <c r="G101" s="369"/>
      <c r="H101" s="369"/>
    </row>
    <row r="102" spans="1:9" ht="17.100000000000001" customHeight="1" thickTop="1" thickBot="1">
      <c r="A102" s="377"/>
      <c r="B102" s="379" t="s">
        <v>80</v>
      </c>
      <c r="C102" s="396">
        <v>221</v>
      </c>
      <c r="D102" s="396">
        <v>286</v>
      </c>
      <c r="E102" s="393">
        <v>15051</v>
      </c>
      <c r="F102" s="393">
        <v>2958.9265789999999</v>
      </c>
      <c r="G102" s="369"/>
      <c r="H102" s="369"/>
    </row>
    <row r="103" spans="1:9" ht="17.100000000000001" customHeight="1" thickTop="1" thickBot="1">
      <c r="B103" s="379" t="s">
        <v>81</v>
      </c>
      <c r="C103" s="396">
        <v>254</v>
      </c>
      <c r="D103" s="396">
        <v>263</v>
      </c>
      <c r="E103" s="393">
        <v>17746</v>
      </c>
      <c r="F103" s="393">
        <v>3863.666459</v>
      </c>
      <c r="G103" s="369"/>
      <c r="H103" s="369"/>
    </row>
    <row r="104" spans="1:9" ht="17.100000000000001" customHeight="1" thickTop="1" thickBot="1">
      <c r="B104" s="379" t="s">
        <v>82</v>
      </c>
      <c r="C104" s="396">
        <v>188</v>
      </c>
      <c r="D104" s="396">
        <v>188</v>
      </c>
      <c r="E104" s="393">
        <v>8697</v>
      </c>
      <c r="F104" s="393">
        <v>1512.1117859999999</v>
      </c>
      <c r="G104" s="369"/>
      <c r="H104" s="369"/>
    </row>
    <row r="105" spans="1:9" ht="17.100000000000001" customHeight="1" thickTop="1">
      <c r="B105" s="381" t="s">
        <v>83</v>
      </c>
      <c r="C105" s="397">
        <v>340</v>
      </c>
      <c r="D105" s="397">
        <v>341</v>
      </c>
      <c r="E105" s="398">
        <v>15196</v>
      </c>
      <c r="F105" s="398">
        <v>2513.1200899999999</v>
      </c>
      <c r="G105" s="369"/>
      <c r="H105" s="369"/>
    </row>
    <row r="106" spans="1:9" ht="9.75" customHeight="1" thickBot="1">
      <c r="B106" s="382"/>
      <c r="C106" s="383"/>
      <c r="D106" s="384"/>
      <c r="E106" s="383"/>
      <c r="F106" s="383"/>
    </row>
    <row r="107" spans="1:9" ht="16.5" customHeight="1" thickTop="1" thickBot="1">
      <c r="B107" s="649" t="s">
        <v>519</v>
      </c>
      <c r="C107" s="650"/>
      <c r="D107" s="650"/>
      <c r="E107" s="650"/>
      <c r="F107" s="650"/>
    </row>
    <row r="108" spans="1:9" ht="15.75" thickTop="1">
      <c r="A108" s="385"/>
      <c r="B108" s="385"/>
      <c r="C108" s="386"/>
      <c r="D108" s="386"/>
      <c r="E108" s="386"/>
      <c r="F108" s="385"/>
      <c r="G108" s="385"/>
      <c r="H108" s="387"/>
      <c r="I108" s="371"/>
    </row>
    <row r="109" spans="1:9" ht="15">
      <c r="B109" s="385"/>
      <c r="C109" s="386"/>
      <c r="D109" s="386"/>
      <c r="E109" s="386"/>
    </row>
    <row r="110" spans="1:9" ht="15">
      <c r="B110" s="385"/>
      <c r="C110" s="386"/>
      <c r="D110" s="386"/>
      <c r="E110" s="386"/>
      <c r="F110" s="386"/>
    </row>
    <row r="111" spans="1:9" s="371" customFormat="1">
      <c r="A111" s="369"/>
      <c r="B111" s="388"/>
      <c r="C111" s="388"/>
      <c r="D111" s="388"/>
      <c r="E111" s="388"/>
      <c r="I111" s="369"/>
    </row>
    <row r="112" spans="1:9" s="371" customFormat="1">
      <c r="A112" s="369"/>
      <c r="B112" s="388"/>
      <c r="C112" s="388"/>
      <c r="D112" s="388"/>
      <c r="E112" s="388"/>
      <c r="I112" s="369"/>
    </row>
    <row r="113" spans="1:9" s="371" customFormat="1">
      <c r="A113" s="369"/>
      <c r="B113" s="388"/>
      <c r="C113" s="388"/>
      <c r="D113" s="388"/>
      <c r="E113" s="388"/>
      <c r="I113" s="369"/>
    </row>
    <row r="114" spans="1:9" s="371" customFormat="1">
      <c r="A114" s="369"/>
      <c r="B114" s="388"/>
      <c r="C114" s="388"/>
      <c r="D114" s="388"/>
      <c r="E114" s="388"/>
      <c r="I114" s="369"/>
    </row>
    <row r="115" spans="1:9" s="371" customFormat="1">
      <c r="A115" s="369"/>
      <c r="B115" s="388"/>
      <c r="C115" s="388"/>
      <c r="D115" s="388"/>
      <c r="E115" s="388"/>
      <c r="I115" s="369"/>
    </row>
    <row r="116" spans="1:9" s="371" customFormat="1">
      <c r="A116" s="369"/>
      <c r="B116" s="388"/>
      <c r="C116" s="388"/>
      <c r="D116" s="388"/>
      <c r="E116" s="388"/>
      <c r="I116" s="369"/>
    </row>
    <row r="117" spans="1:9" s="371" customFormat="1">
      <c r="A117" s="369"/>
      <c r="B117" s="388"/>
      <c r="C117" s="388"/>
      <c r="D117" s="388"/>
      <c r="E117" s="388"/>
      <c r="I117" s="369"/>
    </row>
    <row r="118" spans="1:9" s="371" customFormat="1">
      <c r="A118" s="369"/>
      <c r="B118" s="388"/>
      <c r="C118" s="388"/>
      <c r="D118" s="388"/>
      <c r="E118" s="388"/>
      <c r="I118" s="369"/>
    </row>
    <row r="119" spans="1:9" s="371" customFormat="1">
      <c r="A119" s="369"/>
      <c r="B119" s="388"/>
      <c r="C119" s="388"/>
      <c r="D119" s="388"/>
      <c r="E119" s="388"/>
      <c r="I119" s="369"/>
    </row>
    <row r="120" spans="1:9" s="371" customFormat="1">
      <c r="A120" s="369"/>
      <c r="B120" s="388"/>
      <c r="C120" s="388"/>
      <c r="D120" s="388"/>
      <c r="E120" s="388"/>
      <c r="I120" s="369"/>
    </row>
    <row r="121" spans="1:9" s="371" customFormat="1">
      <c r="A121" s="369"/>
      <c r="B121" s="388"/>
      <c r="C121" s="388"/>
      <c r="D121" s="388"/>
      <c r="E121" s="388"/>
      <c r="I121" s="369"/>
    </row>
    <row r="122" spans="1:9" s="371" customFormat="1">
      <c r="A122" s="369"/>
      <c r="B122" s="388"/>
      <c r="C122" s="388"/>
      <c r="D122" s="388"/>
      <c r="E122" s="388"/>
      <c r="I122" s="369"/>
    </row>
    <row r="123" spans="1:9" s="371" customFormat="1">
      <c r="A123" s="369"/>
      <c r="B123" s="388"/>
      <c r="C123" s="388"/>
      <c r="D123" s="388"/>
      <c r="E123" s="388"/>
      <c r="I123" s="369"/>
    </row>
    <row r="144" spans="1:9" s="371" customFormat="1" ht="15">
      <c r="A144" s="369"/>
      <c r="B144" s="389"/>
      <c r="I144" s="369"/>
    </row>
  </sheetData>
  <mergeCells count="2">
    <mergeCell ref="B7:F7"/>
    <mergeCell ref="B107:F107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AM122"/>
  <sheetViews>
    <sheetView showGridLines="0" zoomScaleNormal="100" workbookViewId="0"/>
  </sheetViews>
  <sheetFormatPr baseColWidth="10" defaultColWidth="11.42578125" defaultRowHeight="14.25"/>
  <cols>
    <col min="1" max="1" width="11.28515625" customWidth="1"/>
    <col min="2" max="2" width="30" style="14" customWidth="1"/>
    <col min="3" max="3" width="18.140625" style="14" customWidth="1"/>
    <col min="4" max="9" width="14.7109375" style="14" customWidth="1"/>
    <col min="10" max="10" width="12" style="14" customWidth="1"/>
    <col min="11" max="11" width="12.7109375" style="14" customWidth="1"/>
    <col min="12" max="13" width="11.42578125" style="14" customWidth="1"/>
    <col min="14" max="14" width="9.7109375" style="14" customWidth="1"/>
    <col min="15" max="15" width="11.42578125" style="14" customWidth="1"/>
    <col min="16" max="16" width="12.85546875" style="14" bestFit="1" customWidth="1"/>
    <col min="17" max="17" width="12.42578125" style="14" customWidth="1"/>
    <col min="18" max="18" width="13" style="14" customWidth="1"/>
    <col min="19" max="19" width="15.85546875" style="14" customWidth="1"/>
    <col min="20" max="20" width="17" style="14" customWidth="1"/>
    <col min="21" max="27" width="11.42578125" style="14" customWidth="1"/>
    <col min="28" max="39" width="11.42578125" style="20" customWidth="1"/>
  </cols>
  <sheetData>
    <row r="7" spans="2:39" ht="33" customHeight="1">
      <c r="B7" s="633" t="s">
        <v>372</v>
      </c>
      <c r="C7" s="633"/>
      <c r="D7" s="633"/>
      <c r="E7" s="633"/>
      <c r="F7" s="633"/>
      <c r="G7" s="633"/>
      <c r="H7" s="633"/>
      <c r="I7" s="633"/>
    </row>
    <row r="8" spans="2:39" s="77" customFormat="1" ht="15.75">
      <c r="B8" s="78"/>
      <c r="C8" s="78"/>
      <c r="D8" s="78"/>
      <c r="E8" s="78"/>
      <c r="F8" s="78"/>
      <c r="G8" s="78"/>
      <c r="H8" s="78"/>
      <c r="I8" s="78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</row>
    <row r="9" spans="2:39" ht="28.5" customHeight="1">
      <c r="B9" s="654" t="s">
        <v>6</v>
      </c>
      <c r="C9" s="656" t="s">
        <v>1</v>
      </c>
      <c r="D9" s="640" t="s">
        <v>202</v>
      </c>
      <c r="E9" s="641"/>
      <c r="F9" s="641"/>
      <c r="G9" s="641"/>
      <c r="H9" s="641"/>
      <c r="I9" s="643"/>
    </row>
    <row r="10" spans="2:39" ht="45">
      <c r="B10" s="655"/>
      <c r="C10" s="657"/>
      <c r="D10" s="80" t="s">
        <v>86</v>
      </c>
      <c r="E10" s="80" t="s">
        <v>87</v>
      </c>
      <c r="F10" s="80" t="s">
        <v>88</v>
      </c>
      <c r="G10" s="80" t="s">
        <v>89</v>
      </c>
      <c r="H10" s="80" t="s">
        <v>180</v>
      </c>
      <c r="I10" s="80" t="s">
        <v>90</v>
      </c>
    </row>
    <row r="11" spans="2:39" ht="15.75" thickBot="1">
      <c r="B11" s="63" t="s">
        <v>30</v>
      </c>
      <c r="C11" s="79">
        <v>27729</v>
      </c>
      <c r="D11" s="79">
        <v>567</v>
      </c>
      <c r="E11" s="69">
        <v>15125</v>
      </c>
      <c r="F11" s="79">
        <v>4085</v>
      </c>
      <c r="G11" s="79">
        <v>4108</v>
      </c>
      <c r="H11" s="69">
        <v>1572</v>
      </c>
      <c r="I11" s="79">
        <v>2272</v>
      </c>
      <c r="J11" s="34"/>
      <c r="K11" s="35"/>
    </row>
    <row r="12" spans="2:39" ht="16.5" thickTop="1" thickBot="1">
      <c r="B12" s="63"/>
      <c r="C12" s="64"/>
      <c r="D12" s="64"/>
      <c r="E12" s="68"/>
      <c r="F12" s="64"/>
      <c r="G12" s="64"/>
      <c r="H12" s="68"/>
      <c r="I12" s="64"/>
      <c r="J12" s="34"/>
      <c r="K12" s="35"/>
    </row>
    <row r="13" spans="2:39" ht="16.5" thickTop="1" thickBot="1">
      <c r="B13" s="59" t="s">
        <v>7</v>
      </c>
      <c r="C13" s="66">
        <v>7547</v>
      </c>
      <c r="D13" s="66">
        <v>156</v>
      </c>
      <c r="E13" s="69">
        <v>4309</v>
      </c>
      <c r="F13" s="66">
        <v>625</v>
      </c>
      <c r="G13" s="66">
        <v>1260</v>
      </c>
      <c r="H13" s="69">
        <v>415</v>
      </c>
      <c r="I13" s="66">
        <v>782</v>
      </c>
      <c r="J13" s="34"/>
      <c r="K13" s="35"/>
    </row>
    <row r="14" spans="2:39" ht="15.75" thickTop="1" thickBot="1">
      <c r="B14" s="65" t="s">
        <v>7</v>
      </c>
      <c r="C14" s="60">
        <v>484</v>
      </c>
      <c r="D14" s="60">
        <v>28</v>
      </c>
      <c r="E14" s="68">
        <v>91</v>
      </c>
      <c r="F14" s="60">
        <v>26</v>
      </c>
      <c r="G14" s="60">
        <v>296</v>
      </c>
      <c r="H14" s="68">
        <v>20</v>
      </c>
      <c r="I14" s="60">
        <v>23</v>
      </c>
      <c r="J14" s="34"/>
      <c r="K14" s="35"/>
    </row>
    <row r="15" spans="2:39" ht="15.75" thickTop="1" thickBot="1">
      <c r="B15" s="65" t="s">
        <v>8</v>
      </c>
      <c r="C15" s="60">
        <v>368</v>
      </c>
      <c r="D15" s="60">
        <v>10</v>
      </c>
      <c r="E15" s="68">
        <v>8</v>
      </c>
      <c r="F15" s="60">
        <v>147</v>
      </c>
      <c r="G15" s="60">
        <v>25</v>
      </c>
      <c r="H15" s="68">
        <v>178</v>
      </c>
      <c r="I15" s="60"/>
      <c r="J15" s="34"/>
      <c r="K15" s="35"/>
    </row>
    <row r="16" spans="2:39" ht="15.75" thickTop="1" thickBot="1">
      <c r="B16" s="65" t="s">
        <v>10</v>
      </c>
      <c r="C16" s="60">
        <v>291</v>
      </c>
      <c r="D16" s="60">
        <v>9</v>
      </c>
      <c r="E16" s="68">
        <v>120</v>
      </c>
      <c r="F16" s="60">
        <v>35</v>
      </c>
      <c r="G16" s="60">
        <v>50</v>
      </c>
      <c r="H16" s="68">
        <v>26</v>
      </c>
      <c r="I16" s="60">
        <v>51</v>
      </c>
      <c r="J16" s="34"/>
      <c r="K16" s="35"/>
    </row>
    <row r="17" spans="2:11" ht="15.75" thickTop="1" thickBot="1">
      <c r="B17" s="65" t="s">
        <v>31</v>
      </c>
      <c r="C17" s="60">
        <v>256</v>
      </c>
      <c r="D17" s="60">
        <v>11</v>
      </c>
      <c r="E17" s="68">
        <v>165</v>
      </c>
      <c r="F17" s="60">
        <v>43</v>
      </c>
      <c r="G17" s="60">
        <v>22</v>
      </c>
      <c r="H17" s="68">
        <v>10</v>
      </c>
      <c r="I17" s="60">
        <v>5</v>
      </c>
      <c r="J17" s="34"/>
      <c r="K17" s="35"/>
    </row>
    <row r="18" spans="2:11" ht="15.75" thickTop="1" thickBot="1">
      <c r="B18" s="65" t="s">
        <v>32</v>
      </c>
      <c r="C18" s="60">
        <v>114</v>
      </c>
      <c r="D18" s="60"/>
      <c r="E18" s="68">
        <v>84</v>
      </c>
      <c r="F18" s="60">
        <v>11</v>
      </c>
      <c r="G18" s="60">
        <v>12</v>
      </c>
      <c r="H18" s="68">
        <v>5</v>
      </c>
      <c r="I18" s="60">
        <v>2</v>
      </c>
      <c r="J18" s="34"/>
      <c r="K18" s="35"/>
    </row>
    <row r="19" spans="2:11" ht="15.75" thickTop="1" thickBot="1">
      <c r="B19" s="65" t="s">
        <v>11</v>
      </c>
      <c r="C19" s="60">
        <v>130</v>
      </c>
      <c r="D19" s="60">
        <v>3</v>
      </c>
      <c r="E19" s="68">
        <v>84</v>
      </c>
      <c r="F19" s="60">
        <v>14</v>
      </c>
      <c r="G19" s="60">
        <v>21</v>
      </c>
      <c r="H19" s="68">
        <v>6</v>
      </c>
      <c r="I19" s="60">
        <v>2</v>
      </c>
      <c r="J19" s="34"/>
      <c r="K19" s="35"/>
    </row>
    <row r="20" spans="2:11" ht="15.75" thickTop="1" thickBot="1">
      <c r="B20" s="65" t="s">
        <v>12</v>
      </c>
      <c r="C20" s="60">
        <v>168</v>
      </c>
      <c r="D20" s="60">
        <v>12</v>
      </c>
      <c r="E20" s="68">
        <v>59</v>
      </c>
      <c r="F20" s="60">
        <v>29</v>
      </c>
      <c r="G20" s="60">
        <v>19</v>
      </c>
      <c r="H20" s="68">
        <v>31</v>
      </c>
      <c r="I20" s="60">
        <v>18</v>
      </c>
      <c r="J20" s="34"/>
      <c r="K20" s="35"/>
    </row>
    <row r="21" spans="2:11" ht="15.75" thickTop="1" thickBot="1">
      <c r="B21" s="65" t="s">
        <v>13</v>
      </c>
      <c r="C21" s="60">
        <v>175</v>
      </c>
      <c r="D21" s="60">
        <v>14</v>
      </c>
      <c r="E21" s="68">
        <v>43</v>
      </c>
      <c r="F21" s="60">
        <v>27</v>
      </c>
      <c r="G21" s="60">
        <v>26</v>
      </c>
      <c r="H21" s="68">
        <v>39</v>
      </c>
      <c r="I21" s="60">
        <v>26</v>
      </c>
      <c r="J21" s="34"/>
      <c r="K21" s="35"/>
    </row>
    <row r="22" spans="2:11" ht="15.75" thickTop="1" thickBot="1">
      <c r="B22" s="65" t="s">
        <v>14</v>
      </c>
      <c r="C22" s="60">
        <v>624</v>
      </c>
      <c r="D22" s="60">
        <v>1</v>
      </c>
      <c r="E22" s="68">
        <v>24</v>
      </c>
      <c r="F22" s="60">
        <v>56</v>
      </c>
      <c r="G22" s="60">
        <v>299</v>
      </c>
      <c r="H22" s="68">
        <v>57</v>
      </c>
      <c r="I22" s="60">
        <v>187</v>
      </c>
      <c r="J22" s="34"/>
      <c r="K22" s="35"/>
    </row>
    <row r="23" spans="2:11" ht="15.75" thickTop="1" thickBot="1">
      <c r="B23" s="65" t="s">
        <v>15</v>
      </c>
      <c r="C23" s="60">
        <v>2193</v>
      </c>
      <c r="D23" s="60">
        <v>19</v>
      </c>
      <c r="E23" s="68">
        <v>2071</v>
      </c>
      <c r="F23" s="60">
        <v>22</v>
      </c>
      <c r="G23" s="60">
        <v>19</v>
      </c>
      <c r="H23" s="68">
        <v>44</v>
      </c>
      <c r="I23" s="60">
        <v>18</v>
      </c>
      <c r="J23" s="34"/>
      <c r="K23" s="35"/>
    </row>
    <row r="24" spans="2:11" ht="15.75" thickTop="1" thickBot="1">
      <c r="B24" s="65" t="s">
        <v>337</v>
      </c>
      <c r="C24" s="60">
        <v>68</v>
      </c>
      <c r="D24" s="60">
        <v>1</v>
      </c>
      <c r="E24" s="68">
        <v>15</v>
      </c>
      <c r="F24" s="60">
        <v>14</v>
      </c>
      <c r="G24" s="60">
        <v>12</v>
      </c>
      <c r="H24" s="68">
        <v>16</v>
      </c>
      <c r="I24" s="60">
        <v>10</v>
      </c>
      <c r="J24" s="34"/>
      <c r="K24" s="35"/>
    </row>
    <row r="25" spans="2:11" ht="15.75" thickTop="1" thickBot="1">
      <c r="B25" s="65" t="s">
        <v>33</v>
      </c>
      <c r="C25" s="60">
        <v>152</v>
      </c>
      <c r="D25" s="60">
        <v>22</v>
      </c>
      <c r="E25" s="68">
        <v>105</v>
      </c>
      <c r="F25" s="60">
        <v>9</v>
      </c>
      <c r="G25" s="60">
        <v>12</v>
      </c>
      <c r="H25" s="68">
        <v>2</v>
      </c>
      <c r="I25" s="60">
        <v>2</v>
      </c>
      <c r="J25" s="34"/>
      <c r="K25" s="35"/>
    </row>
    <row r="26" spans="2:11" ht="15.75" thickTop="1" thickBot="1">
      <c r="B26" s="65" t="s">
        <v>16</v>
      </c>
      <c r="C26" s="60">
        <v>152</v>
      </c>
      <c r="D26" s="60">
        <v>3</v>
      </c>
      <c r="E26" s="68">
        <v>24</v>
      </c>
      <c r="F26" s="60">
        <v>49</v>
      </c>
      <c r="G26" s="60">
        <v>56</v>
      </c>
      <c r="H26" s="68">
        <v>3</v>
      </c>
      <c r="I26" s="60">
        <v>17</v>
      </c>
      <c r="J26" s="34"/>
      <c r="K26" s="35"/>
    </row>
    <row r="27" spans="2:11" ht="15.75" thickTop="1" thickBot="1">
      <c r="B27" s="65" t="s">
        <v>17</v>
      </c>
      <c r="C27" s="60">
        <v>142</v>
      </c>
      <c r="D27" s="60">
        <v>1</v>
      </c>
      <c r="E27" s="68">
        <v>28</v>
      </c>
      <c r="F27" s="60">
        <v>19</v>
      </c>
      <c r="G27" s="60">
        <v>52</v>
      </c>
      <c r="H27" s="68">
        <v>22</v>
      </c>
      <c r="I27" s="60">
        <v>20</v>
      </c>
      <c r="J27" s="34"/>
      <c r="K27" s="35"/>
    </row>
    <row r="28" spans="2:11" ht="15.75" thickTop="1" thickBot="1">
      <c r="B28" s="65" t="s">
        <v>18</v>
      </c>
      <c r="C28" s="60">
        <v>339</v>
      </c>
      <c r="D28" s="60">
        <v>14</v>
      </c>
      <c r="E28" s="68">
        <v>67</v>
      </c>
      <c r="F28" s="60">
        <v>55</v>
      </c>
      <c r="G28" s="60">
        <v>102</v>
      </c>
      <c r="H28" s="68">
        <v>75</v>
      </c>
      <c r="I28" s="60">
        <v>26</v>
      </c>
      <c r="J28" s="34"/>
      <c r="K28" s="35"/>
    </row>
    <row r="29" spans="2:11" ht="15.75" thickTop="1" thickBot="1">
      <c r="B29" s="65" t="s">
        <v>34</v>
      </c>
      <c r="C29" s="60">
        <v>43</v>
      </c>
      <c r="D29" s="60">
        <v>2</v>
      </c>
      <c r="E29" s="68">
        <v>31</v>
      </c>
      <c r="F29" s="60">
        <v>6</v>
      </c>
      <c r="G29" s="60">
        <v>1</v>
      </c>
      <c r="H29" s="68">
        <v>2</v>
      </c>
      <c r="I29" s="60">
        <v>1</v>
      </c>
      <c r="J29" s="34"/>
      <c r="K29" s="35"/>
    </row>
    <row r="30" spans="2:11" ht="15.75" thickTop="1" thickBot="1">
      <c r="B30" s="65" t="s">
        <v>35</v>
      </c>
      <c r="C30" s="60">
        <v>62</v>
      </c>
      <c r="D30" s="60">
        <v>3</v>
      </c>
      <c r="E30" s="68">
        <v>36</v>
      </c>
      <c r="F30" s="60">
        <v>11</v>
      </c>
      <c r="G30" s="60">
        <v>6</v>
      </c>
      <c r="H30" s="68">
        <v>5</v>
      </c>
      <c r="I30" s="60">
        <v>1</v>
      </c>
      <c r="J30" s="34"/>
      <c r="K30" s="35"/>
    </row>
    <row r="31" spans="2:11" ht="15.75" thickTop="1" thickBot="1">
      <c r="B31" s="65" t="s">
        <v>19</v>
      </c>
      <c r="C31" s="60">
        <v>300</v>
      </c>
      <c r="D31" s="60"/>
      <c r="E31" s="68">
        <v>11</v>
      </c>
      <c r="F31" s="60">
        <v>63</v>
      </c>
      <c r="G31" s="60">
        <v>43</v>
      </c>
      <c r="H31" s="68">
        <v>17</v>
      </c>
      <c r="I31" s="60">
        <v>166</v>
      </c>
      <c r="J31" s="34"/>
      <c r="K31" s="35"/>
    </row>
    <row r="32" spans="2:11" ht="15.75" thickTop="1" thickBot="1">
      <c r="B32" s="65" t="s">
        <v>84</v>
      </c>
      <c r="C32" s="60">
        <v>1429</v>
      </c>
      <c r="D32" s="60">
        <v>10</v>
      </c>
      <c r="E32" s="68">
        <v>1197</v>
      </c>
      <c r="F32" s="60">
        <v>121</v>
      </c>
      <c r="G32" s="60">
        <v>64</v>
      </c>
      <c r="H32" s="68">
        <v>9</v>
      </c>
      <c r="I32" s="60">
        <v>28</v>
      </c>
      <c r="J32" s="34"/>
      <c r="K32" s="35"/>
    </row>
    <row r="33" spans="2:11" ht="15.75" thickTop="1" thickBot="1">
      <c r="B33" s="65" t="s">
        <v>36</v>
      </c>
      <c r="C33" s="60">
        <v>57</v>
      </c>
      <c r="D33" s="60">
        <v>3</v>
      </c>
      <c r="E33" s="68">
        <v>44</v>
      </c>
      <c r="F33" s="60">
        <v>7</v>
      </c>
      <c r="G33" s="60">
        <v>1</v>
      </c>
      <c r="H33" s="68">
        <v>1</v>
      </c>
      <c r="I33" s="60">
        <v>1</v>
      </c>
      <c r="J33" s="34"/>
      <c r="K33" s="35"/>
    </row>
    <row r="34" spans="2:11" ht="15.75" thickTop="1" thickBot="1">
      <c r="B34" s="65"/>
      <c r="C34" s="60"/>
      <c r="D34" s="60"/>
      <c r="E34" s="68"/>
      <c r="F34" s="60"/>
      <c r="G34" s="60"/>
      <c r="H34" s="68"/>
      <c r="I34" s="60"/>
      <c r="J34" s="34"/>
      <c r="K34" s="35"/>
    </row>
    <row r="35" spans="2:11" ht="16.5" thickTop="1" thickBot="1">
      <c r="B35" s="59" t="s">
        <v>20</v>
      </c>
      <c r="C35" s="66">
        <v>6329</v>
      </c>
      <c r="D35" s="66">
        <v>99</v>
      </c>
      <c r="E35" s="69">
        <v>3128</v>
      </c>
      <c r="F35" s="66">
        <v>1679</v>
      </c>
      <c r="G35" s="66">
        <v>794</v>
      </c>
      <c r="H35" s="69">
        <v>313</v>
      </c>
      <c r="I35" s="66">
        <v>316</v>
      </c>
      <c r="J35" s="34"/>
      <c r="K35" s="35"/>
    </row>
    <row r="36" spans="2:11" ht="15.75" thickTop="1" thickBot="1">
      <c r="B36" s="65" t="s">
        <v>20</v>
      </c>
      <c r="C36" s="60">
        <v>1973</v>
      </c>
      <c r="D36" s="60">
        <v>26</v>
      </c>
      <c r="E36" s="68">
        <v>226</v>
      </c>
      <c r="F36" s="60">
        <v>1130</v>
      </c>
      <c r="G36" s="60">
        <v>357</v>
      </c>
      <c r="H36" s="68">
        <v>102</v>
      </c>
      <c r="I36" s="60">
        <v>132</v>
      </c>
      <c r="J36" s="34"/>
      <c r="K36" s="35"/>
    </row>
    <row r="37" spans="2:11" ht="15.75" thickTop="1" thickBot="1">
      <c r="B37" s="65" t="s">
        <v>197</v>
      </c>
      <c r="C37" s="60">
        <v>809</v>
      </c>
      <c r="D37" s="60">
        <v>24</v>
      </c>
      <c r="E37" s="68">
        <v>488</v>
      </c>
      <c r="F37" s="60">
        <v>141</v>
      </c>
      <c r="G37" s="60">
        <v>92</v>
      </c>
      <c r="H37" s="68">
        <v>36</v>
      </c>
      <c r="I37" s="60">
        <v>28</v>
      </c>
      <c r="J37" s="34"/>
      <c r="K37" s="35"/>
    </row>
    <row r="38" spans="2:11" ht="15.75" thickTop="1" thickBot="1">
      <c r="B38" s="65" t="s">
        <v>198</v>
      </c>
      <c r="C38" s="60">
        <v>441</v>
      </c>
      <c r="D38" s="60">
        <v>4</v>
      </c>
      <c r="E38" s="68">
        <v>181</v>
      </c>
      <c r="F38" s="60">
        <v>80</v>
      </c>
      <c r="G38" s="60">
        <v>84</v>
      </c>
      <c r="H38" s="68">
        <v>52</v>
      </c>
      <c r="I38" s="60">
        <v>40</v>
      </c>
      <c r="J38" s="34"/>
      <c r="K38" s="35"/>
    </row>
    <row r="39" spans="2:11" ht="15.75" thickTop="1" thickBot="1">
      <c r="B39" s="65" t="s">
        <v>37</v>
      </c>
      <c r="C39" s="60">
        <v>81</v>
      </c>
      <c r="D39" s="60">
        <v>6</v>
      </c>
      <c r="E39" s="68">
        <v>51</v>
      </c>
      <c r="F39" s="60">
        <v>6</v>
      </c>
      <c r="G39" s="60">
        <v>8</v>
      </c>
      <c r="H39" s="68">
        <v>7</v>
      </c>
      <c r="I39" s="60">
        <v>3</v>
      </c>
      <c r="J39" s="34"/>
      <c r="K39" s="35"/>
    </row>
    <row r="40" spans="2:11" ht="15.75" thickTop="1" thickBot="1">
      <c r="B40" s="65" t="s">
        <v>38</v>
      </c>
      <c r="C40" s="60">
        <v>176</v>
      </c>
      <c r="D40" s="60">
        <v>2</v>
      </c>
      <c r="E40" s="68">
        <v>70</v>
      </c>
      <c r="F40" s="60">
        <v>26</v>
      </c>
      <c r="G40" s="60">
        <v>40</v>
      </c>
      <c r="H40" s="68">
        <v>13</v>
      </c>
      <c r="I40" s="60">
        <v>25</v>
      </c>
      <c r="J40" s="34"/>
      <c r="K40" s="35"/>
    </row>
    <row r="41" spans="2:11" ht="15.75" thickTop="1" thickBot="1">
      <c r="B41" s="65" t="s">
        <v>39</v>
      </c>
      <c r="C41" s="60">
        <v>214</v>
      </c>
      <c r="D41" s="60">
        <v>6</v>
      </c>
      <c r="E41" s="68">
        <v>132</v>
      </c>
      <c r="F41" s="60">
        <v>24</v>
      </c>
      <c r="G41" s="60">
        <v>24</v>
      </c>
      <c r="H41" s="68">
        <v>15</v>
      </c>
      <c r="I41" s="60">
        <v>13</v>
      </c>
      <c r="J41" s="34"/>
      <c r="K41" s="35"/>
    </row>
    <row r="42" spans="2:11" ht="15.75" thickTop="1" thickBot="1">
      <c r="B42" s="65" t="s">
        <v>40</v>
      </c>
      <c r="C42" s="60">
        <v>170</v>
      </c>
      <c r="D42" s="60">
        <v>6</v>
      </c>
      <c r="E42" s="68">
        <v>75</v>
      </c>
      <c r="F42" s="60">
        <v>34</v>
      </c>
      <c r="G42" s="60">
        <v>25</v>
      </c>
      <c r="H42" s="68">
        <v>20</v>
      </c>
      <c r="I42" s="60">
        <v>10</v>
      </c>
      <c r="J42" s="34"/>
      <c r="K42" s="35"/>
    </row>
    <row r="43" spans="2:11" ht="15.75" thickTop="1" thickBot="1">
      <c r="B43" s="65" t="s">
        <v>41</v>
      </c>
      <c r="C43" s="60">
        <v>246</v>
      </c>
      <c r="D43" s="60">
        <v>14</v>
      </c>
      <c r="E43" s="68">
        <v>130</v>
      </c>
      <c r="F43" s="60">
        <v>47</v>
      </c>
      <c r="G43" s="60">
        <v>32</v>
      </c>
      <c r="H43" s="68">
        <v>14</v>
      </c>
      <c r="I43" s="60">
        <v>9</v>
      </c>
      <c r="J43" s="34"/>
      <c r="K43" s="35"/>
    </row>
    <row r="44" spans="2:11" ht="15.75" thickTop="1" thickBot="1">
      <c r="B44" s="65" t="s">
        <v>42</v>
      </c>
      <c r="C44" s="60">
        <v>143</v>
      </c>
      <c r="D44" s="60">
        <v>2</v>
      </c>
      <c r="E44" s="68">
        <v>89</v>
      </c>
      <c r="F44" s="60">
        <v>20</v>
      </c>
      <c r="G44" s="60">
        <v>14</v>
      </c>
      <c r="H44" s="68">
        <v>12</v>
      </c>
      <c r="I44" s="60">
        <v>6</v>
      </c>
      <c r="J44" s="34"/>
      <c r="K44" s="35"/>
    </row>
    <row r="45" spans="2:11" ht="15.75" thickTop="1" thickBot="1">
      <c r="B45" s="65" t="s">
        <v>43</v>
      </c>
      <c r="C45" s="60">
        <v>1158</v>
      </c>
      <c r="D45" s="60">
        <v>6</v>
      </c>
      <c r="E45" s="68">
        <v>881</v>
      </c>
      <c r="F45" s="60">
        <v>112</v>
      </c>
      <c r="G45" s="60">
        <v>83</v>
      </c>
      <c r="H45" s="68">
        <v>35</v>
      </c>
      <c r="I45" s="60">
        <v>41</v>
      </c>
      <c r="J45" s="34"/>
      <c r="K45" s="35"/>
    </row>
    <row r="46" spans="2:11" ht="15.75" thickTop="1" thickBot="1">
      <c r="B46" s="65" t="s">
        <v>199</v>
      </c>
      <c r="C46" s="60">
        <v>76</v>
      </c>
      <c r="D46" s="60"/>
      <c r="E46" s="68">
        <v>27</v>
      </c>
      <c r="F46" s="60">
        <v>20</v>
      </c>
      <c r="G46" s="60">
        <v>20</v>
      </c>
      <c r="H46" s="68">
        <v>6</v>
      </c>
      <c r="I46" s="60">
        <v>3</v>
      </c>
      <c r="J46" s="34"/>
      <c r="K46" s="35"/>
    </row>
    <row r="47" spans="2:11" ht="15.75" thickTop="1" thickBot="1">
      <c r="B47" s="65" t="s">
        <v>44</v>
      </c>
      <c r="C47" s="60">
        <v>124</v>
      </c>
      <c r="D47" s="60">
        <v>2</v>
      </c>
      <c r="E47" s="68">
        <v>85</v>
      </c>
      <c r="F47" s="60">
        <v>23</v>
      </c>
      <c r="G47" s="60">
        <v>11</v>
      </c>
      <c r="H47" s="68"/>
      <c r="I47" s="60">
        <v>3</v>
      </c>
      <c r="J47" s="34"/>
      <c r="K47" s="35"/>
    </row>
    <row r="48" spans="2:11" ht="15.75" thickTop="1" thickBot="1">
      <c r="B48" s="65" t="s">
        <v>45</v>
      </c>
      <c r="C48" s="60">
        <v>459</v>
      </c>
      <c r="D48" s="60">
        <v>1</v>
      </c>
      <c r="E48" s="68">
        <v>446</v>
      </c>
      <c r="F48" s="60">
        <v>7</v>
      </c>
      <c r="G48" s="60">
        <v>3</v>
      </c>
      <c r="H48" s="68">
        <v>1</v>
      </c>
      <c r="I48" s="60">
        <v>1</v>
      </c>
      <c r="J48" s="34"/>
      <c r="K48" s="35"/>
    </row>
    <row r="49" spans="2:11" ht="15.75" thickTop="1" thickBot="1">
      <c r="B49" s="65" t="s">
        <v>46</v>
      </c>
      <c r="C49" s="60">
        <v>166</v>
      </c>
      <c r="D49" s="60"/>
      <c r="E49" s="68">
        <v>159</v>
      </c>
      <c r="F49" s="60">
        <v>4</v>
      </c>
      <c r="G49" s="60">
        <v>1</v>
      </c>
      <c r="H49" s="68"/>
      <c r="I49" s="60">
        <v>2</v>
      </c>
      <c r="J49" s="34"/>
      <c r="K49" s="35"/>
    </row>
    <row r="50" spans="2:11" ht="15.75" thickTop="1" thickBot="1">
      <c r="B50" s="65" t="s">
        <v>47</v>
      </c>
      <c r="C50" s="60">
        <v>93</v>
      </c>
      <c r="D50" s="60"/>
      <c r="E50" s="68">
        <v>88</v>
      </c>
      <c r="F50" s="60">
        <v>5</v>
      </c>
      <c r="G50" s="60"/>
      <c r="H50" s="68"/>
      <c r="I50" s="60"/>
      <c r="J50" s="34"/>
      <c r="K50" s="35"/>
    </row>
    <row r="51" spans="2:11" ht="15.75" thickTop="1" thickBot="1">
      <c r="B51" s="65"/>
      <c r="C51" s="60"/>
      <c r="D51" s="60"/>
      <c r="E51" s="68"/>
      <c r="F51" s="60"/>
      <c r="G51" s="60"/>
      <c r="H51" s="68"/>
      <c r="I51" s="60"/>
      <c r="J51" s="34"/>
      <c r="K51" s="35"/>
    </row>
    <row r="52" spans="2:11" ht="16.5" thickTop="1" thickBot="1">
      <c r="B52" s="59" t="s">
        <v>21</v>
      </c>
      <c r="C52" s="66">
        <v>2993</v>
      </c>
      <c r="D52" s="66">
        <v>84</v>
      </c>
      <c r="E52" s="69">
        <v>1436</v>
      </c>
      <c r="F52" s="66">
        <v>546</v>
      </c>
      <c r="G52" s="66">
        <v>556</v>
      </c>
      <c r="H52" s="69">
        <v>212</v>
      </c>
      <c r="I52" s="66">
        <v>159</v>
      </c>
      <c r="J52" s="34"/>
      <c r="K52" s="35"/>
    </row>
    <row r="53" spans="2:11" ht="15.75" thickTop="1" thickBot="1">
      <c r="B53" s="65" t="s">
        <v>21</v>
      </c>
      <c r="C53" s="60">
        <v>1332</v>
      </c>
      <c r="D53" s="60">
        <v>48</v>
      </c>
      <c r="E53" s="68">
        <v>464</v>
      </c>
      <c r="F53" s="60">
        <v>329</v>
      </c>
      <c r="G53" s="60">
        <v>309</v>
      </c>
      <c r="H53" s="68">
        <v>132</v>
      </c>
      <c r="I53" s="60">
        <v>50</v>
      </c>
      <c r="J53" s="34"/>
      <c r="K53" s="35"/>
    </row>
    <row r="54" spans="2:11" ht="15.75" thickTop="1" thickBot="1">
      <c r="B54" s="65" t="s">
        <v>22</v>
      </c>
      <c r="C54" s="60">
        <v>280</v>
      </c>
      <c r="D54" s="60">
        <v>9</v>
      </c>
      <c r="E54" s="68">
        <v>185</v>
      </c>
      <c r="F54" s="60">
        <v>35</v>
      </c>
      <c r="G54" s="60">
        <v>28</v>
      </c>
      <c r="H54" s="68">
        <v>9</v>
      </c>
      <c r="I54" s="60">
        <v>14</v>
      </c>
      <c r="J54" s="34"/>
      <c r="K54" s="35"/>
    </row>
    <row r="55" spans="2:11" ht="15.75" thickTop="1" thickBot="1">
      <c r="B55" s="65" t="s">
        <v>23</v>
      </c>
      <c r="C55" s="60">
        <v>441</v>
      </c>
      <c r="D55" s="60">
        <v>19</v>
      </c>
      <c r="E55" s="68">
        <v>140</v>
      </c>
      <c r="F55" s="60">
        <v>64</v>
      </c>
      <c r="G55" s="60">
        <v>119</v>
      </c>
      <c r="H55" s="68">
        <v>35</v>
      </c>
      <c r="I55" s="60">
        <v>64</v>
      </c>
      <c r="J55" s="34"/>
      <c r="K55" s="35"/>
    </row>
    <row r="56" spans="2:11" ht="15.75" thickTop="1" thickBot="1">
      <c r="B56" s="65" t="s">
        <v>48</v>
      </c>
      <c r="C56" s="60">
        <v>134</v>
      </c>
      <c r="D56" s="60">
        <v>4</v>
      </c>
      <c r="E56" s="68">
        <v>117</v>
      </c>
      <c r="F56" s="60">
        <v>6</v>
      </c>
      <c r="G56" s="60">
        <v>4</v>
      </c>
      <c r="H56" s="68">
        <v>1</v>
      </c>
      <c r="I56" s="60">
        <v>2</v>
      </c>
      <c r="J56" s="34"/>
      <c r="K56" s="35"/>
    </row>
    <row r="57" spans="2:11" ht="15.75" thickTop="1" thickBot="1">
      <c r="B57" s="65" t="s">
        <v>49</v>
      </c>
      <c r="C57" s="60">
        <v>328</v>
      </c>
      <c r="D57" s="60">
        <v>3</v>
      </c>
      <c r="E57" s="68">
        <v>267</v>
      </c>
      <c r="F57" s="60">
        <v>29</v>
      </c>
      <c r="G57" s="60">
        <v>12</v>
      </c>
      <c r="H57" s="68">
        <v>8</v>
      </c>
      <c r="I57" s="60">
        <v>9</v>
      </c>
      <c r="J57" s="34"/>
      <c r="K57" s="35"/>
    </row>
    <row r="58" spans="2:11" ht="15.75" thickTop="1" thickBot="1">
      <c r="B58" s="65" t="s">
        <v>50</v>
      </c>
      <c r="C58" s="60">
        <v>127</v>
      </c>
      <c r="D58" s="60"/>
      <c r="E58" s="68">
        <v>108</v>
      </c>
      <c r="F58" s="60">
        <v>11</v>
      </c>
      <c r="G58" s="60">
        <v>7</v>
      </c>
      <c r="H58" s="68"/>
      <c r="I58" s="60">
        <v>1</v>
      </c>
      <c r="J58" s="34"/>
      <c r="K58" s="35"/>
    </row>
    <row r="59" spans="2:11" ht="15.75" thickTop="1" thickBot="1">
      <c r="B59" s="65" t="s">
        <v>24</v>
      </c>
      <c r="C59" s="60">
        <v>185</v>
      </c>
      <c r="D59" s="60">
        <v>1</v>
      </c>
      <c r="E59" s="68">
        <v>99</v>
      </c>
      <c r="F59" s="60">
        <v>30</v>
      </c>
      <c r="G59" s="60">
        <v>34</v>
      </c>
      <c r="H59" s="68">
        <v>11</v>
      </c>
      <c r="I59" s="60">
        <v>10</v>
      </c>
      <c r="J59" s="34"/>
      <c r="K59" s="35"/>
    </row>
    <row r="60" spans="2:11" ht="15.75" thickTop="1" thickBot="1">
      <c r="B60" s="65" t="s">
        <v>25</v>
      </c>
      <c r="C60" s="60">
        <v>166</v>
      </c>
      <c r="D60" s="60"/>
      <c r="E60" s="68">
        <v>56</v>
      </c>
      <c r="F60" s="60">
        <v>42</v>
      </c>
      <c r="G60" s="60">
        <v>43</v>
      </c>
      <c r="H60" s="68">
        <v>16</v>
      </c>
      <c r="I60" s="60">
        <v>9</v>
      </c>
      <c r="J60" s="34"/>
      <c r="K60" s="35"/>
    </row>
    <row r="61" spans="2:11" ht="15.75" thickTop="1" thickBot="1">
      <c r="B61" s="65"/>
      <c r="C61" s="60"/>
      <c r="D61" s="60"/>
      <c r="E61" s="68"/>
      <c r="F61" s="60"/>
      <c r="G61" s="60"/>
      <c r="H61" s="68"/>
      <c r="I61" s="60"/>
      <c r="J61" s="34"/>
      <c r="K61" s="35"/>
    </row>
    <row r="62" spans="2:11" ht="16.5" thickTop="1" thickBot="1">
      <c r="B62" s="59" t="s">
        <v>26</v>
      </c>
      <c r="C62" s="66">
        <v>3218</v>
      </c>
      <c r="D62" s="66">
        <v>45</v>
      </c>
      <c r="E62" s="69">
        <v>733</v>
      </c>
      <c r="F62" s="66">
        <v>503</v>
      </c>
      <c r="G62" s="66">
        <v>1087</v>
      </c>
      <c r="H62" s="69">
        <v>398</v>
      </c>
      <c r="I62" s="66">
        <v>452</v>
      </c>
      <c r="J62" s="34"/>
      <c r="K62" s="35"/>
    </row>
    <row r="63" spans="2:11" ht="15.75" thickTop="1" thickBot="1">
      <c r="B63" s="65" t="s">
        <v>26</v>
      </c>
      <c r="C63" s="60">
        <v>1162</v>
      </c>
      <c r="D63" s="60">
        <v>9</v>
      </c>
      <c r="E63" s="68">
        <v>133</v>
      </c>
      <c r="F63" s="60">
        <v>136</v>
      </c>
      <c r="G63" s="60">
        <v>593</v>
      </c>
      <c r="H63" s="68">
        <v>120</v>
      </c>
      <c r="I63" s="60">
        <v>171</v>
      </c>
      <c r="J63" s="34"/>
      <c r="K63" s="35"/>
    </row>
    <row r="64" spans="2:11" ht="15.75" thickTop="1" thickBot="1">
      <c r="B64" s="65" t="s">
        <v>27</v>
      </c>
      <c r="C64" s="60">
        <v>184</v>
      </c>
      <c r="D64" s="60"/>
      <c r="E64" s="68">
        <v>35</v>
      </c>
      <c r="F64" s="60">
        <v>31</v>
      </c>
      <c r="G64" s="60">
        <v>44</v>
      </c>
      <c r="H64" s="68">
        <v>32</v>
      </c>
      <c r="I64" s="60">
        <v>42</v>
      </c>
      <c r="J64" s="34"/>
      <c r="K64" s="35"/>
    </row>
    <row r="65" spans="2:11" ht="15.75" thickTop="1" thickBot="1">
      <c r="B65" s="65" t="s">
        <v>51</v>
      </c>
      <c r="C65" s="60">
        <v>318</v>
      </c>
      <c r="D65" s="60">
        <v>4</v>
      </c>
      <c r="E65" s="68">
        <v>29</v>
      </c>
      <c r="F65" s="60">
        <v>35</v>
      </c>
      <c r="G65" s="60">
        <v>76</v>
      </c>
      <c r="H65" s="68">
        <v>102</v>
      </c>
      <c r="I65" s="60">
        <v>72</v>
      </c>
      <c r="J65" s="34"/>
      <c r="K65" s="35"/>
    </row>
    <row r="66" spans="2:11" ht="15.75" thickTop="1" thickBot="1">
      <c r="B66" s="65" t="s">
        <v>52</v>
      </c>
      <c r="C66" s="60">
        <v>199</v>
      </c>
      <c r="D66" s="60">
        <v>6</v>
      </c>
      <c r="E66" s="68">
        <v>62</v>
      </c>
      <c r="F66" s="60">
        <v>83</v>
      </c>
      <c r="G66" s="60">
        <v>21</v>
      </c>
      <c r="H66" s="68">
        <v>14</v>
      </c>
      <c r="I66" s="60">
        <v>13</v>
      </c>
      <c r="J66" s="34"/>
      <c r="K66" s="35"/>
    </row>
    <row r="67" spans="2:11" ht="15.75" thickTop="1" thickBot="1">
      <c r="B67" s="65" t="s">
        <v>9</v>
      </c>
      <c r="C67" s="60">
        <v>267</v>
      </c>
      <c r="D67" s="60"/>
      <c r="E67" s="68">
        <v>39</v>
      </c>
      <c r="F67" s="60">
        <v>37</v>
      </c>
      <c r="G67" s="60">
        <v>72</v>
      </c>
      <c r="H67" s="68">
        <v>56</v>
      </c>
      <c r="I67" s="60">
        <v>63</v>
      </c>
      <c r="J67" s="34"/>
      <c r="K67" s="35"/>
    </row>
    <row r="68" spans="2:11" ht="15.75" thickTop="1" thickBot="1">
      <c r="B68" s="65" t="s">
        <v>53</v>
      </c>
      <c r="C68" s="60">
        <v>113</v>
      </c>
      <c r="D68" s="60">
        <v>2</v>
      </c>
      <c r="E68" s="68">
        <v>11</v>
      </c>
      <c r="F68" s="60">
        <v>12</v>
      </c>
      <c r="G68" s="60">
        <v>23</v>
      </c>
      <c r="H68" s="68">
        <v>27</v>
      </c>
      <c r="I68" s="60">
        <v>38</v>
      </c>
      <c r="J68" s="34"/>
      <c r="K68" s="35"/>
    </row>
    <row r="69" spans="2:11" ht="15.75" thickTop="1" thickBot="1">
      <c r="B69" s="65" t="s">
        <v>28</v>
      </c>
      <c r="C69" s="60">
        <v>68</v>
      </c>
      <c r="D69" s="60">
        <v>1</v>
      </c>
      <c r="E69" s="68">
        <v>17</v>
      </c>
      <c r="F69" s="60">
        <v>17</v>
      </c>
      <c r="G69" s="60">
        <v>11</v>
      </c>
      <c r="H69" s="68">
        <v>4</v>
      </c>
      <c r="I69" s="60">
        <v>18</v>
      </c>
      <c r="J69" s="34"/>
      <c r="K69" s="35"/>
    </row>
    <row r="70" spans="2:11" ht="15.75" thickTop="1" thickBot="1">
      <c r="B70" s="65" t="s">
        <v>29</v>
      </c>
      <c r="C70" s="60">
        <v>93</v>
      </c>
      <c r="D70" s="60">
        <v>1</v>
      </c>
      <c r="E70" s="68">
        <v>27</v>
      </c>
      <c r="F70" s="60">
        <v>15</v>
      </c>
      <c r="G70" s="60">
        <v>16</v>
      </c>
      <c r="H70" s="68">
        <v>9</v>
      </c>
      <c r="I70" s="60">
        <v>25</v>
      </c>
      <c r="J70" s="34"/>
      <c r="K70" s="35"/>
    </row>
    <row r="71" spans="2:11" ht="15.75" thickTop="1" thickBot="1">
      <c r="B71" s="65" t="s">
        <v>54</v>
      </c>
      <c r="C71" s="60">
        <v>428</v>
      </c>
      <c r="D71" s="60">
        <v>4</v>
      </c>
      <c r="E71" s="68">
        <v>40</v>
      </c>
      <c r="F71" s="60">
        <v>116</v>
      </c>
      <c r="G71" s="60">
        <v>225</v>
      </c>
      <c r="H71" s="68">
        <v>33</v>
      </c>
      <c r="I71" s="60">
        <v>10</v>
      </c>
      <c r="J71" s="34"/>
      <c r="K71" s="35"/>
    </row>
    <row r="72" spans="2:11" ht="15.75" thickTop="1" thickBot="1">
      <c r="B72" s="65" t="s">
        <v>55</v>
      </c>
      <c r="C72" s="60">
        <v>386</v>
      </c>
      <c r="D72" s="60">
        <v>18</v>
      </c>
      <c r="E72" s="68">
        <v>340</v>
      </c>
      <c r="F72" s="60">
        <v>21</v>
      </c>
      <c r="G72" s="60">
        <v>6</v>
      </c>
      <c r="H72" s="68">
        <v>1</v>
      </c>
      <c r="I72" s="60"/>
      <c r="J72" s="34"/>
      <c r="K72" s="35"/>
    </row>
    <row r="73" spans="2:11" ht="15.75" thickTop="1" thickBot="1">
      <c r="B73" s="65"/>
      <c r="C73" s="60"/>
      <c r="D73" s="60"/>
      <c r="E73" s="68"/>
      <c r="F73" s="60"/>
      <c r="G73" s="60"/>
      <c r="H73" s="68"/>
      <c r="I73" s="60"/>
      <c r="J73" s="34"/>
      <c r="K73" s="35"/>
    </row>
    <row r="74" spans="2:11" ht="16.5" thickTop="1" thickBot="1">
      <c r="B74" s="59" t="s">
        <v>85</v>
      </c>
      <c r="C74" s="66">
        <v>2456</v>
      </c>
      <c r="D74" s="66">
        <v>49</v>
      </c>
      <c r="E74" s="69">
        <v>1545</v>
      </c>
      <c r="F74" s="66">
        <v>354</v>
      </c>
      <c r="G74" s="66">
        <v>145</v>
      </c>
      <c r="H74" s="69">
        <v>87</v>
      </c>
      <c r="I74" s="66">
        <v>276</v>
      </c>
      <c r="J74" s="34"/>
      <c r="K74" s="35"/>
    </row>
    <row r="75" spans="2:11" ht="15.75" thickTop="1" thickBot="1">
      <c r="B75" s="65" t="s">
        <v>56</v>
      </c>
      <c r="C75" s="60">
        <v>270</v>
      </c>
      <c r="D75" s="60">
        <v>5</v>
      </c>
      <c r="E75" s="68">
        <v>182</v>
      </c>
      <c r="F75" s="60">
        <v>39</v>
      </c>
      <c r="G75" s="60">
        <v>20</v>
      </c>
      <c r="H75" s="68">
        <v>14</v>
      </c>
      <c r="I75" s="60">
        <v>10</v>
      </c>
      <c r="J75" s="34"/>
      <c r="K75" s="35"/>
    </row>
    <row r="76" spans="2:11" ht="15.75" thickTop="1" thickBot="1">
      <c r="B76" s="65" t="s">
        <v>57</v>
      </c>
      <c r="C76" s="60">
        <v>325</v>
      </c>
      <c r="D76" s="60">
        <v>7</v>
      </c>
      <c r="E76" s="68">
        <v>200</v>
      </c>
      <c r="F76" s="60">
        <v>31</v>
      </c>
      <c r="G76" s="60">
        <v>24</v>
      </c>
      <c r="H76" s="68">
        <v>16</v>
      </c>
      <c r="I76" s="60">
        <v>47</v>
      </c>
      <c r="J76" s="34"/>
      <c r="K76" s="35"/>
    </row>
    <row r="77" spans="2:11" ht="15.75" thickTop="1" thickBot="1">
      <c r="B77" s="65" t="s">
        <v>58</v>
      </c>
      <c r="C77" s="60">
        <v>612</v>
      </c>
      <c r="D77" s="60">
        <v>6</v>
      </c>
      <c r="E77" s="68">
        <v>307</v>
      </c>
      <c r="F77" s="60">
        <v>52</v>
      </c>
      <c r="G77" s="60">
        <v>38</v>
      </c>
      <c r="H77" s="68">
        <v>30</v>
      </c>
      <c r="I77" s="60">
        <v>179</v>
      </c>
      <c r="J77" s="34"/>
      <c r="K77" s="35"/>
    </row>
    <row r="78" spans="2:11" ht="15.75" thickTop="1" thickBot="1">
      <c r="B78" s="65" t="s">
        <v>59</v>
      </c>
      <c r="C78" s="60">
        <v>246</v>
      </c>
      <c r="D78" s="60">
        <v>1</v>
      </c>
      <c r="E78" s="68">
        <v>79</v>
      </c>
      <c r="F78" s="60">
        <v>156</v>
      </c>
      <c r="G78" s="60">
        <v>8</v>
      </c>
      <c r="H78" s="68"/>
      <c r="I78" s="60">
        <v>2</v>
      </c>
      <c r="J78" s="34"/>
      <c r="K78" s="35"/>
    </row>
    <row r="79" spans="2:11" ht="15.75" thickTop="1" thickBot="1">
      <c r="B79" s="65" t="s">
        <v>60</v>
      </c>
      <c r="C79" s="60">
        <v>275</v>
      </c>
      <c r="D79" s="60">
        <v>4</v>
      </c>
      <c r="E79" s="68">
        <v>198</v>
      </c>
      <c r="F79" s="60">
        <v>24</v>
      </c>
      <c r="G79" s="60">
        <v>21</v>
      </c>
      <c r="H79" s="68">
        <v>8</v>
      </c>
      <c r="I79" s="60">
        <v>20</v>
      </c>
      <c r="J79" s="34"/>
      <c r="K79" s="35"/>
    </row>
    <row r="80" spans="2:11" ht="15.75" thickTop="1" thickBot="1">
      <c r="B80" s="65" t="s">
        <v>61</v>
      </c>
      <c r="C80" s="60">
        <v>91</v>
      </c>
      <c r="D80" s="60">
        <v>4</v>
      </c>
      <c r="E80" s="68">
        <v>67</v>
      </c>
      <c r="F80" s="60">
        <v>10</v>
      </c>
      <c r="G80" s="60">
        <v>7</v>
      </c>
      <c r="H80" s="68">
        <v>2</v>
      </c>
      <c r="I80" s="60">
        <v>1</v>
      </c>
      <c r="J80" s="34"/>
      <c r="K80" s="35"/>
    </row>
    <row r="81" spans="2:11" ht="15.75" thickTop="1" thickBot="1">
      <c r="B81" s="65" t="s">
        <v>62</v>
      </c>
      <c r="C81" s="60">
        <v>109</v>
      </c>
      <c r="D81" s="60">
        <v>6</v>
      </c>
      <c r="E81" s="68">
        <v>94</v>
      </c>
      <c r="F81" s="60">
        <v>7</v>
      </c>
      <c r="G81" s="60">
        <v>2</v>
      </c>
      <c r="H81" s="68"/>
      <c r="I81" s="60"/>
      <c r="J81" s="34"/>
      <c r="K81" s="35"/>
    </row>
    <row r="82" spans="2:11" ht="15.75" thickTop="1" thickBot="1">
      <c r="B82" s="65" t="s">
        <v>63</v>
      </c>
      <c r="C82" s="60">
        <v>115</v>
      </c>
      <c r="D82" s="60">
        <v>3</v>
      </c>
      <c r="E82" s="68">
        <v>69</v>
      </c>
      <c r="F82" s="60">
        <v>12</v>
      </c>
      <c r="G82" s="60">
        <v>11</v>
      </c>
      <c r="H82" s="68">
        <v>12</v>
      </c>
      <c r="I82" s="60">
        <v>8</v>
      </c>
      <c r="J82" s="34"/>
      <c r="K82" s="35"/>
    </row>
    <row r="83" spans="2:11" ht="15.75" thickTop="1" thickBot="1">
      <c r="B83" s="65" t="s">
        <v>64</v>
      </c>
      <c r="C83" s="60">
        <v>123</v>
      </c>
      <c r="D83" s="60">
        <v>5</v>
      </c>
      <c r="E83" s="68">
        <v>107</v>
      </c>
      <c r="F83" s="60">
        <v>4</v>
      </c>
      <c r="G83" s="60">
        <v>3</v>
      </c>
      <c r="H83" s="68"/>
      <c r="I83" s="60">
        <v>4</v>
      </c>
      <c r="J83" s="34"/>
      <c r="K83" s="35"/>
    </row>
    <row r="84" spans="2:11" ht="15.75" thickTop="1" thickBot="1">
      <c r="B84" s="65" t="s">
        <v>65</v>
      </c>
      <c r="C84" s="60">
        <v>203</v>
      </c>
      <c r="D84" s="60">
        <v>6</v>
      </c>
      <c r="E84" s="68">
        <v>181</v>
      </c>
      <c r="F84" s="60">
        <v>10</v>
      </c>
      <c r="G84" s="60">
        <v>3</v>
      </c>
      <c r="H84" s="68">
        <v>3</v>
      </c>
      <c r="I84" s="60"/>
      <c r="J84" s="34"/>
      <c r="K84" s="35"/>
    </row>
    <row r="85" spans="2:11" ht="15.75" thickTop="1" thickBot="1">
      <c r="B85" s="65" t="s">
        <v>66</v>
      </c>
      <c r="C85" s="60">
        <v>87</v>
      </c>
      <c r="D85" s="60">
        <v>2</v>
      </c>
      <c r="E85" s="68">
        <v>61</v>
      </c>
      <c r="F85" s="60">
        <v>9</v>
      </c>
      <c r="G85" s="60">
        <v>8</v>
      </c>
      <c r="H85" s="68">
        <v>2</v>
      </c>
      <c r="I85" s="60">
        <v>5</v>
      </c>
      <c r="J85" s="34"/>
      <c r="K85" s="35"/>
    </row>
    <row r="86" spans="2:11" ht="15.75" thickTop="1" thickBot="1">
      <c r="B86" s="65"/>
      <c r="C86" s="60"/>
      <c r="D86" s="60"/>
      <c r="E86" s="68"/>
      <c r="F86" s="60"/>
      <c r="G86" s="60"/>
      <c r="H86" s="68"/>
      <c r="I86" s="60"/>
      <c r="J86" s="34"/>
      <c r="K86" s="35"/>
    </row>
    <row r="87" spans="2:11" ht="16.5" thickTop="1" thickBot="1">
      <c r="B87" s="59" t="s">
        <v>67</v>
      </c>
      <c r="C87" s="66">
        <v>2901</v>
      </c>
      <c r="D87" s="66">
        <v>81</v>
      </c>
      <c r="E87" s="69">
        <v>2034</v>
      </c>
      <c r="F87" s="66">
        <v>247</v>
      </c>
      <c r="G87" s="66">
        <v>182</v>
      </c>
      <c r="H87" s="69">
        <v>115</v>
      </c>
      <c r="I87" s="66">
        <v>242</v>
      </c>
      <c r="J87" s="34"/>
      <c r="K87" s="35"/>
    </row>
    <row r="88" spans="2:11" ht="15.75" thickTop="1" thickBot="1">
      <c r="B88" s="65" t="s">
        <v>67</v>
      </c>
      <c r="C88" s="60">
        <v>556</v>
      </c>
      <c r="D88" s="60">
        <v>35</v>
      </c>
      <c r="E88" s="68">
        <v>367</v>
      </c>
      <c r="F88" s="60">
        <v>53</v>
      </c>
      <c r="G88" s="60">
        <v>60</v>
      </c>
      <c r="H88" s="68">
        <v>18</v>
      </c>
      <c r="I88" s="60">
        <v>23</v>
      </c>
      <c r="J88" s="34"/>
      <c r="K88" s="35"/>
    </row>
    <row r="89" spans="2:11" ht="15.75" thickTop="1" thickBot="1">
      <c r="B89" s="65" t="s">
        <v>68</v>
      </c>
      <c r="C89" s="60">
        <v>160</v>
      </c>
      <c r="D89" s="60">
        <v>4</v>
      </c>
      <c r="E89" s="68">
        <v>100</v>
      </c>
      <c r="F89" s="60">
        <v>22</v>
      </c>
      <c r="G89" s="60">
        <v>22</v>
      </c>
      <c r="H89" s="68">
        <v>7</v>
      </c>
      <c r="I89" s="60">
        <v>5</v>
      </c>
      <c r="J89" s="34"/>
      <c r="K89" s="35"/>
    </row>
    <row r="90" spans="2:11" ht="15.75" thickTop="1" thickBot="1">
      <c r="B90" s="65" t="s">
        <v>69</v>
      </c>
      <c r="C90" s="60">
        <v>325</v>
      </c>
      <c r="D90" s="60">
        <v>6</v>
      </c>
      <c r="E90" s="68">
        <v>306</v>
      </c>
      <c r="F90" s="60">
        <v>13</v>
      </c>
      <c r="G90" s="60"/>
      <c r="H90" s="68"/>
      <c r="I90" s="60"/>
      <c r="J90" s="34"/>
      <c r="K90" s="35"/>
    </row>
    <row r="91" spans="2:11" ht="15.75" thickTop="1" thickBot="1">
      <c r="B91" s="65" t="s">
        <v>70</v>
      </c>
      <c r="C91" s="60">
        <v>61</v>
      </c>
      <c r="D91" s="60">
        <v>4</v>
      </c>
      <c r="E91" s="68">
        <v>43</v>
      </c>
      <c r="F91" s="60">
        <v>12</v>
      </c>
      <c r="G91" s="60">
        <v>1</v>
      </c>
      <c r="H91" s="68">
        <v>1</v>
      </c>
      <c r="I91" s="60"/>
      <c r="J91" s="34"/>
      <c r="K91" s="35"/>
    </row>
    <row r="92" spans="2:11" ht="15.75" thickTop="1" thickBot="1">
      <c r="B92" s="65" t="s">
        <v>71</v>
      </c>
      <c r="C92" s="60">
        <v>439</v>
      </c>
      <c r="D92" s="60">
        <v>2</v>
      </c>
      <c r="E92" s="68">
        <v>269</v>
      </c>
      <c r="F92" s="60">
        <v>27</v>
      </c>
      <c r="G92" s="60">
        <v>19</v>
      </c>
      <c r="H92" s="68">
        <v>15</v>
      </c>
      <c r="I92" s="60">
        <v>107</v>
      </c>
      <c r="J92" s="34"/>
      <c r="K92" s="35"/>
    </row>
    <row r="93" spans="2:11" ht="15.75" thickTop="1" thickBot="1">
      <c r="B93" s="65" t="s">
        <v>200</v>
      </c>
      <c r="C93" s="60">
        <v>76</v>
      </c>
      <c r="D93" s="60">
        <v>3</v>
      </c>
      <c r="E93" s="68">
        <v>41</v>
      </c>
      <c r="F93" s="60">
        <v>8</v>
      </c>
      <c r="G93" s="60">
        <v>11</v>
      </c>
      <c r="H93" s="68">
        <v>3</v>
      </c>
      <c r="I93" s="60">
        <v>10</v>
      </c>
      <c r="J93" s="34"/>
      <c r="K93" s="35"/>
    </row>
    <row r="94" spans="2:11" ht="15.75" thickTop="1" thickBot="1">
      <c r="B94" s="65" t="s">
        <v>73</v>
      </c>
      <c r="C94" s="60">
        <v>329</v>
      </c>
      <c r="D94" s="60">
        <v>1</v>
      </c>
      <c r="E94" s="68">
        <v>292</v>
      </c>
      <c r="F94" s="60">
        <v>14</v>
      </c>
      <c r="G94" s="60">
        <v>9</v>
      </c>
      <c r="H94" s="68">
        <v>2</v>
      </c>
      <c r="I94" s="60">
        <v>11</v>
      </c>
      <c r="J94" s="34"/>
      <c r="K94" s="35"/>
    </row>
    <row r="95" spans="2:11" ht="15.75" thickTop="1" thickBot="1">
      <c r="B95" s="65" t="s">
        <v>74</v>
      </c>
      <c r="C95" s="60">
        <v>273</v>
      </c>
      <c r="D95" s="60"/>
      <c r="E95" s="68">
        <v>251</v>
      </c>
      <c r="F95" s="60">
        <v>8</v>
      </c>
      <c r="G95" s="60">
        <v>11</v>
      </c>
      <c r="H95" s="68">
        <v>3</v>
      </c>
      <c r="I95" s="60"/>
      <c r="J95" s="34"/>
      <c r="K95" s="35"/>
    </row>
    <row r="96" spans="2:11" ht="15.75" thickTop="1" thickBot="1">
      <c r="B96" s="65" t="s">
        <v>75</v>
      </c>
      <c r="C96" s="60">
        <v>150</v>
      </c>
      <c r="D96" s="60">
        <v>5</v>
      </c>
      <c r="E96" s="68">
        <v>97</v>
      </c>
      <c r="F96" s="60">
        <v>22</v>
      </c>
      <c r="G96" s="60">
        <v>12</v>
      </c>
      <c r="H96" s="68">
        <v>7</v>
      </c>
      <c r="I96" s="60">
        <v>7</v>
      </c>
      <c r="J96" s="34"/>
      <c r="K96" s="35"/>
    </row>
    <row r="97" spans="2:11" ht="15.75" thickTop="1" thickBot="1">
      <c r="B97" s="65" t="s">
        <v>76</v>
      </c>
      <c r="C97" s="60">
        <v>254</v>
      </c>
      <c r="D97" s="60">
        <v>9</v>
      </c>
      <c r="E97" s="68">
        <v>218</v>
      </c>
      <c r="F97" s="60">
        <v>14</v>
      </c>
      <c r="G97" s="60">
        <v>7</v>
      </c>
      <c r="H97" s="68">
        <v>3</v>
      </c>
      <c r="I97" s="60">
        <v>3</v>
      </c>
      <c r="J97" s="34"/>
      <c r="K97" s="35"/>
    </row>
    <row r="98" spans="2:11" ht="15.75" thickTop="1" thickBot="1">
      <c r="B98" s="65" t="s">
        <v>77</v>
      </c>
      <c r="C98" s="60">
        <v>278</v>
      </c>
      <c r="D98" s="60">
        <v>12</v>
      </c>
      <c r="E98" s="68">
        <v>50</v>
      </c>
      <c r="F98" s="60">
        <v>54</v>
      </c>
      <c r="G98" s="60">
        <v>30</v>
      </c>
      <c r="H98" s="68">
        <v>56</v>
      </c>
      <c r="I98" s="60">
        <v>76</v>
      </c>
      <c r="J98" s="34"/>
      <c r="K98" s="35"/>
    </row>
    <row r="99" spans="2:11" ht="15.75" thickTop="1" thickBot="1">
      <c r="B99" s="65"/>
      <c r="C99" s="60"/>
      <c r="D99" s="60"/>
      <c r="E99" s="68"/>
      <c r="F99" s="60"/>
      <c r="G99" s="60"/>
      <c r="H99" s="68"/>
      <c r="I99" s="60"/>
      <c r="J99" s="34"/>
      <c r="K99" s="35"/>
    </row>
    <row r="100" spans="2:11" ht="16.5" thickTop="1" thickBot="1">
      <c r="B100" s="59" t="s">
        <v>78</v>
      </c>
      <c r="C100" s="66">
        <v>2285</v>
      </c>
      <c r="D100" s="66">
        <v>53</v>
      </c>
      <c r="E100" s="69">
        <v>1940</v>
      </c>
      <c r="F100" s="66">
        <v>131</v>
      </c>
      <c r="G100" s="66">
        <v>84</v>
      </c>
      <c r="H100" s="69">
        <v>32</v>
      </c>
      <c r="I100" s="66">
        <v>45</v>
      </c>
      <c r="K100" s="34"/>
    </row>
    <row r="101" spans="2:11" ht="15.75" thickTop="1" thickBot="1">
      <c r="B101" s="65" t="s">
        <v>78</v>
      </c>
      <c r="C101" s="60">
        <v>179</v>
      </c>
      <c r="D101" s="60">
        <v>8</v>
      </c>
      <c r="E101" s="68">
        <v>113</v>
      </c>
      <c r="F101" s="60">
        <v>28</v>
      </c>
      <c r="G101" s="60">
        <v>12</v>
      </c>
      <c r="H101" s="68">
        <v>11</v>
      </c>
      <c r="I101" s="60">
        <v>7</v>
      </c>
      <c r="J101" s="34"/>
      <c r="K101" s="34"/>
    </row>
    <row r="102" spans="2:11" ht="15.75" thickTop="1" thickBot="1">
      <c r="B102" s="65" t="s">
        <v>79</v>
      </c>
      <c r="C102" s="60">
        <v>1028</v>
      </c>
      <c r="D102" s="60">
        <v>7</v>
      </c>
      <c r="E102" s="68">
        <v>881</v>
      </c>
      <c r="F102" s="60">
        <v>64</v>
      </c>
      <c r="G102" s="60">
        <v>47</v>
      </c>
      <c r="H102" s="68">
        <v>11</v>
      </c>
      <c r="I102" s="60">
        <v>18</v>
      </c>
      <c r="K102" s="34"/>
    </row>
    <row r="103" spans="2:11" ht="15.75" thickTop="1" thickBot="1">
      <c r="B103" s="65" t="s">
        <v>80</v>
      </c>
      <c r="C103" s="60">
        <v>286</v>
      </c>
      <c r="D103" s="60"/>
      <c r="E103" s="68">
        <v>258</v>
      </c>
      <c r="F103" s="60">
        <v>13</v>
      </c>
      <c r="G103" s="60">
        <v>10</v>
      </c>
      <c r="H103" s="68"/>
      <c r="I103" s="60">
        <v>5</v>
      </c>
      <c r="K103" s="34"/>
    </row>
    <row r="104" spans="2:11" ht="15.75" thickTop="1" thickBot="1">
      <c r="B104" s="65" t="s">
        <v>81</v>
      </c>
      <c r="C104" s="60">
        <v>263</v>
      </c>
      <c r="D104" s="60">
        <v>9</v>
      </c>
      <c r="E104" s="68">
        <v>208</v>
      </c>
      <c r="F104" s="60">
        <v>11</v>
      </c>
      <c r="G104" s="60">
        <v>15</v>
      </c>
      <c r="H104" s="68">
        <v>7</v>
      </c>
      <c r="I104" s="60">
        <v>13</v>
      </c>
      <c r="K104" s="34"/>
    </row>
    <row r="105" spans="2:11" ht="15.75" thickTop="1" thickBot="1">
      <c r="B105" s="65" t="s">
        <v>82</v>
      </c>
      <c r="C105" s="60">
        <v>188</v>
      </c>
      <c r="D105" s="60">
        <v>1</v>
      </c>
      <c r="E105" s="68">
        <v>179</v>
      </c>
      <c r="F105" s="60">
        <v>5</v>
      </c>
      <c r="G105" s="60">
        <v>0</v>
      </c>
      <c r="H105" s="68">
        <v>2</v>
      </c>
      <c r="I105" s="60">
        <v>1</v>
      </c>
    </row>
    <row r="106" spans="2:11" ht="15" thickTop="1">
      <c r="B106" s="67" t="s">
        <v>83</v>
      </c>
      <c r="C106" s="61">
        <v>341</v>
      </c>
      <c r="D106" s="61">
        <v>28</v>
      </c>
      <c r="E106" s="70">
        <v>301</v>
      </c>
      <c r="F106" s="61">
        <v>10</v>
      </c>
      <c r="G106" s="61">
        <v>0</v>
      </c>
      <c r="H106" s="70">
        <v>1</v>
      </c>
      <c r="I106" s="61">
        <v>1</v>
      </c>
    </row>
    <row r="107" spans="2:11" ht="12.75" customHeight="1" thickBot="1">
      <c r="B107" s="18"/>
      <c r="C107" s="18"/>
      <c r="D107" s="18"/>
      <c r="E107" s="18"/>
      <c r="F107" s="18"/>
      <c r="G107" s="18"/>
      <c r="H107" s="18"/>
      <c r="I107" s="18"/>
    </row>
    <row r="108" spans="2:11" ht="15.75" thickTop="1" thickBot="1">
      <c r="B108" s="651" t="s">
        <v>521</v>
      </c>
      <c r="C108" s="652"/>
      <c r="D108" s="652"/>
      <c r="E108" s="652"/>
      <c r="F108" s="652"/>
      <c r="G108" s="652"/>
      <c r="H108" s="652"/>
      <c r="I108" s="653"/>
    </row>
    <row r="109" spans="2:11" ht="15" thickTop="1">
      <c r="E109" s="19"/>
      <c r="F109" s="19"/>
      <c r="G109" s="19"/>
      <c r="H109" s="19"/>
      <c r="I109" s="19"/>
    </row>
    <row r="110" spans="2:11">
      <c r="E110" s="19"/>
      <c r="F110" s="19"/>
      <c r="G110" s="19"/>
      <c r="H110" s="19"/>
      <c r="I110" s="19"/>
    </row>
    <row r="111" spans="2:11">
      <c r="E111" s="19"/>
      <c r="F111" s="19"/>
      <c r="G111" s="19"/>
      <c r="H111" s="19"/>
      <c r="I111" s="19"/>
    </row>
    <row r="112" spans="2:11">
      <c r="E112" s="19"/>
      <c r="F112" s="19"/>
      <c r="G112" s="19"/>
      <c r="H112" s="19"/>
      <c r="I112" s="19"/>
    </row>
    <row r="113" spans="5:9">
      <c r="E113" s="19"/>
      <c r="F113" s="19"/>
      <c r="G113" s="19"/>
      <c r="H113" s="19"/>
      <c r="I113" s="19"/>
    </row>
    <row r="114" spans="5:9">
      <c r="E114" s="19"/>
      <c r="F114" s="19"/>
      <c r="G114" s="19"/>
      <c r="H114" s="19"/>
      <c r="I114" s="19"/>
    </row>
    <row r="115" spans="5:9">
      <c r="E115" s="19"/>
      <c r="F115" s="19"/>
      <c r="G115" s="19"/>
      <c r="H115" s="19"/>
      <c r="I115" s="19"/>
    </row>
    <row r="116" spans="5:9">
      <c r="E116" s="19"/>
      <c r="F116" s="19"/>
      <c r="G116" s="19"/>
      <c r="H116" s="19"/>
      <c r="I116" s="19"/>
    </row>
    <row r="117" spans="5:9">
      <c r="E117" s="19"/>
      <c r="F117" s="19"/>
      <c r="G117" s="19"/>
      <c r="H117" s="19"/>
      <c r="I117" s="19"/>
    </row>
    <row r="118" spans="5:9">
      <c r="E118" s="19"/>
      <c r="F118" s="19"/>
      <c r="G118" s="19"/>
      <c r="H118" s="19"/>
      <c r="I118" s="19"/>
    </row>
    <row r="119" spans="5:9">
      <c r="E119" s="19"/>
      <c r="F119" s="19"/>
      <c r="G119" s="19"/>
      <c r="H119" s="19"/>
      <c r="I119" s="19"/>
    </row>
    <row r="120" spans="5:9">
      <c r="E120" s="19"/>
      <c r="F120" s="19"/>
      <c r="G120" s="19"/>
      <c r="H120" s="19"/>
      <c r="I120" s="19"/>
    </row>
    <row r="121" spans="5:9">
      <c r="E121" s="19"/>
      <c r="F121" s="19"/>
      <c r="G121" s="19"/>
      <c r="H121" s="19"/>
      <c r="I121" s="19"/>
    </row>
    <row r="122" spans="5:9">
      <c r="E122" s="19"/>
      <c r="F122" s="19"/>
      <c r="G122" s="19"/>
      <c r="H122" s="19"/>
      <c r="I122" s="19"/>
    </row>
  </sheetData>
  <mergeCells count="5">
    <mergeCell ref="B7:I7"/>
    <mergeCell ref="B108:I108"/>
    <mergeCell ref="B9:B10"/>
    <mergeCell ref="D9:I9"/>
    <mergeCell ref="C9:C10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K129"/>
  <sheetViews>
    <sheetView showGridLines="0" zoomScaleNormal="100" workbookViewId="0"/>
  </sheetViews>
  <sheetFormatPr baseColWidth="10" defaultColWidth="11.42578125" defaultRowHeight="14.25"/>
  <cols>
    <col min="1" max="1" width="11.140625" customWidth="1"/>
    <col min="2" max="2" width="22" style="8" bestFit="1" customWidth="1"/>
    <col min="3" max="4" width="19.85546875" style="8" customWidth="1"/>
    <col min="5" max="6" width="19.5703125" style="8" customWidth="1"/>
    <col min="7" max="10" width="11.42578125" style="8" customWidth="1"/>
  </cols>
  <sheetData>
    <row r="7" spans="2:10" ht="54" customHeight="1">
      <c r="B7" s="633" t="s">
        <v>373</v>
      </c>
      <c r="C7" s="633"/>
      <c r="D7" s="633"/>
      <c r="E7" s="633"/>
      <c r="F7" s="633"/>
    </row>
    <row r="8" spans="2:10" ht="16.5" thickBot="1">
      <c r="B8" s="91"/>
      <c r="C8" s="91"/>
      <c r="D8" s="91"/>
      <c r="E8" s="91"/>
      <c r="F8" s="91"/>
    </row>
    <row r="9" spans="2:10" ht="44.25" thickTop="1" thickBot="1">
      <c r="B9" s="80" t="s">
        <v>6</v>
      </c>
      <c r="C9" s="80" t="s">
        <v>205</v>
      </c>
      <c r="D9" s="80" t="s">
        <v>206</v>
      </c>
      <c r="E9" s="80" t="s">
        <v>201</v>
      </c>
      <c r="F9" s="80" t="s">
        <v>207</v>
      </c>
      <c r="G9" s="66"/>
      <c r="H9" s="59"/>
      <c r="J9"/>
    </row>
    <row r="10" spans="2:10" ht="17.100000000000001" customHeight="1" thickTop="1" thickBot="1">
      <c r="B10" s="63" t="s">
        <v>30</v>
      </c>
      <c r="C10" s="84">
        <v>2605</v>
      </c>
      <c r="D10" s="84">
        <v>142166</v>
      </c>
      <c r="E10" s="85">
        <v>26535637.135000002</v>
      </c>
      <c r="F10" s="84">
        <f>E10/D10</f>
        <v>186.6524846658132</v>
      </c>
      <c r="J10"/>
    </row>
    <row r="11" spans="2:10" ht="17.100000000000001" customHeight="1" thickTop="1" thickBot="1">
      <c r="B11" s="63"/>
      <c r="C11" s="86" t="s">
        <v>203</v>
      </c>
      <c r="D11" s="86" t="s">
        <v>203</v>
      </c>
      <c r="E11" s="57" t="s">
        <v>203</v>
      </c>
      <c r="F11" s="84"/>
      <c r="J11"/>
    </row>
    <row r="12" spans="2:10" ht="17.100000000000001" customHeight="1" thickTop="1" thickBot="1">
      <c r="B12" s="59" t="s">
        <v>7</v>
      </c>
      <c r="C12" s="87">
        <v>828</v>
      </c>
      <c r="D12" s="87">
        <v>49329</v>
      </c>
      <c r="E12" s="85">
        <v>9777074.0639999993</v>
      </c>
      <c r="F12" s="84">
        <f t="shared" ref="F12:F71" si="0">E12/D12</f>
        <v>198.20134330718238</v>
      </c>
      <c r="J12"/>
    </row>
    <row r="13" spans="2:10" ht="17.100000000000001" customHeight="1" thickTop="1" thickBot="1">
      <c r="B13" s="65" t="s">
        <v>7</v>
      </c>
      <c r="C13" s="83">
        <v>64</v>
      </c>
      <c r="D13" s="83">
        <v>5219</v>
      </c>
      <c r="E13" s="57">
        <v>1176562.5619999999</v>
      </c>
      <c r="F13" s="86">
        <f t="shared" si="0"/>
        <v>225.43831423644374</v>
      </c>
      <c r="J13"/>
    </row>
    <row r="14" spans="2:10" ht="17.100000000000001" customHeight="1" thickTop="1" thickBot="1">
      <c r="B14" s="65" t="s">
        <v>8</v>
      </c>
      <c r="C14" s="83">
        <v>29</v>
      </c>
      <c r="D14" s="83">
        <v>2387</v>
      </c>
      <c r="E14" s="57">
        <v>540984.44099999999</v>
      </c>
      <c r="F14" s="86">
        <f t="shared" si="0"/>
        <v>226.6378051948052</v>
      </c>
      <c r="J14"/>
    </row>
    <row r="15" spans="2:10" ht="17.100000000000001" customHeight="1" thickTop="1" thickBot="1">
      <c r="B15" s="65" t="s">
        <v>10</v>
      </c>
      <c r="C15" s="83">
        <v>143</v>
      </c>
      <c r="D15" s="83">
        <v>6955</v>
      </c>
      <c r="E15" s="57">
        <v>1285310.5079999999</v>
      </c>
      <c r="F15" s="86">
        <f t="shared" si="0"/>
        <v>184.80381135873472</v>
      </c>
      <c r="J15"/>
    </row>
    <row r="16" spans="2:10" ht="17.100000000000001" customHeight="1" thickTop="1" thickBot="1">
      <c r="B16" s="65" t="s">
        <v>31</v>
      </c>
      <c r="C16" s="83">
        <v>56</v>
      </c>
      <c r="D16" s="83">
        <v>2397</v>
      </c>
      <c r="E16" s="57">
        <v>347795</v>
      </c>
      <c r="F16" s="86">
        <f t="shared" si="0"/>
        <v>145.09595327492698</v>
      </c>
      <c r="J16"/>
    </row>
    <row r="17" spans="2:10" ht="17.100000000000001" customHeight="1" thickTop="1" thickBot="1">
      <c r="B17" s="65" t="s">
        <v>32</v>
      </c>
      <c r="C17" s="83">
        <v>4</v>
      </c>
      <c r="D17" s="83">
        <v>220</v>
      </c>
      <c r="E17" s="57">
        <v>35555.199999999997</v>
      </c>
      <c r="F17" s="86">
        <f t="shared" si="0"/>
        <v>161.61454545454544</v>
      </c>
      <c r="J17"/>
    </row>
    <row r="18" spans="2:10" ht="17.100000000000001" customHeight="1" thickTop="1" thickBot="1">
      <c r="B18" s="65" t="s">
        <v>11</v>
      </c>
      <c r="C18" s="83">
        <v>30</v>
      </c>
      <c r="D18" s="83">
        <v>1218</v>
      </c>
      <c r="E18" s="57">
        <v>182483.8</v>
      </c>
      <c r="F18" s="86">
        <f t="shared" si="0"/>
        <v>149.82249589490968</v>
      </c>
      <c r="J18"/>
    </row>
    <row r="19" spans="2:10" ht="17.100000000000001" customHeight="1" thickTop="1" thickBot="1">
      <c r="B19" s="65" t="s">
        <v>12</v>
      </c>
      <c r="C19" s="83">
        <v>33</v>
      </c>
      <c r="D19" s="83">
        <v>1603</v>
      </c>
      <c r="E19" s="57">
        <v>276003.821</v>
      </c>
      <c r="F19" s="86">
        <f t="shared" si="0"/>
        <v>172.17955146600124</v>
      </c>
      <c r="J19"/>
    </row>
    <row r="20" spans="2:10" ht="17.100000000000001" customHeight="1" thickTop="1" thickBot="1">
      <c r="B20" s="65" t="s">
        <v>13</v>
      </c>
      <c r="C20" s="83">
        <v>128</v>
      </c>
      <c r="D20" s="83">
        <v>7288</v>
      </c>
      <c r="E20" s="57">
        <v>1262230.3910000001</v>
      </c>
      <c r="F20" s="86">
        <f t="shared" si="0"/>
        <v>173.19297351811198</v>
      </c>
      <c r="J20"/>
    </row>
    <row r="21" spans="2:10" ht="17.100000000000001" customHeight="1" thickTop="1" thickBot="1">
      <c r="B21" s="65" t="s">
        <v>14</v>
      </c>
      <c r="C21" s="83">
        <v>32</v>
      </c>
      <c r="D21" s="83">
        <v>3550</v>
      </c>
      <c r="E21" s="57">
        <v>957326.4</v>
      </c>
      <c r="F21" s="86">
        <f t="shared" si="0"/>
        <v>269.66940845070422</v>
      </c>
      <c r="J21"/>
    </row>
    <row r="22" spans="2:10" ht="17.100000000000001" customHeight="1" thickTop="1" thickBot="1">
      <c r="B22" s="65" t="s">
        <v>15</v>
      </c>
      <c r="C22" s="83">
        <v>11</v>
      </c>
      <c r="D22" s="83">
        <v>743</v>
      </c>
      <c r="E22" s="57">
        <v>115679.74</v>
      </c>
      <c r="F22" s="86">
        <f t="shared" si="0"/>
        <v>155.6927860026918</v>
      </c>
      <c r="J22"/>
    </row>
    <row r="23" spans="2:10" ht="17.100000000000001" customHeight="1" thickTop="1" thickBot="1">
      <c r="B23" s="65" t="s">
        <v>337</v>
      </c>
      <c r="C23" s="83">
        <v>37</v>
      </c>
      <c r="D23" s="83">
        <v>2329</v>
      </c>
      <c r="E23" s="57">
        <v>419310.65</v>
      </c>
      <c r="F23" s="86">
        <f t="shared" si="0"/>
        <v>180.03892228424218</v>
      </c>
      <c r="J23"/>
    </row>
    <row r="24" spans="2:10" ht="17.100000000000001" customHeight="1" thickTop="1" thickBot="1">
      <c r="B24" s="65" t="s">
        <v>33</v>
      </c>
      <c r="C24" s="83">
        <v>17</v>
      </c>
      <c r="D24" s="83">
        <v>632</v>
      </c>
      <c r="E24" s="57">
        <v>97200.2</v>
      </c>
      <c r="F24" s="86">
        <f t="shared" si="0"/>
        <v>153.79778481012659</v>
      </c>
      <c r="J24"/>
    </row>
    <row r="25" spans="2:10" ht="17.100000000000001" customHeight="1" thickTop="1" thickBot="1">
      <c r="B25" s="65" t="s">
        <v>16</v>
      </c>
      <c r="C25" s="83">
        <v>50</v>
      </c>
      <c r="D25" s="83">
        <v>3231</v>
      </c>
      <c r="E25" s="57">
        <v>698419.7</v>
      </c>
      <c r="F25" s="86">
        <f t="shared" si="0"/>
        <v>216.1620860414732</v>
      </c>
      <c r="J25"/>
    </row>
    <row r="26" spans="2:10" ht="17.100000000000001" customHeight="1" thickTop="1" thickBot="1">
      <c r="B26" s="65" t="s">
        <v>17</v>
      </c>
      <c r="C26" s="83">
        <v>36</v>
      </c>
      <c r="D26" s="83">
        <v>2444</v>
      </c>
      <c r="E26" s="57">
        <v>598203.99899999995</v>
      </c>
      <c r="F26" s="86">
        <f t="shared" si="0"/>
        <v>244.76432037643207</v>
      </c>
      <c r="J26"/>
    </row>
    <row r="27" spans="2:10" ht="17.100000000000001" customHeight="1" thickTop="1" thickBot="1">
      <c r="B27" s="65" t="s">
        <v>18</v>
      </c>
      <c r="C27" s="83">
        <v>35</v>
      </c>
      <c r="D27" s="83">
        <v>2219</v>
      </c>
      <c r="E27" s="57">
        <v>559120</v>
      </c>
      <c r="F27" s="86">
        <f t="shared" si="0"/>
        <v>251.96935556557008</v>
      </c>
      <c r="J27"/>
    </row>
    <row r="28" spans="2:10" ht="17.100000000000001" customHeight="1" thickTop="1" thickBot="1">
      <c r="B28" s="65" t="s">
        <v>34</v>
      </c>
      <c r="C28" s="83">
        <v>4</v>
      </c>
      <c r="D28" s="83">
        <v>152</v>
      </c>
      <c r="E28" s="57">
        <v>9667.32</v>
      </c>
      <c r="F28" s="86">
        <f t="shared" si="0"/>
        <v>63.600789473684209</v>
      </c>
      <c r="J28"/>
    </row>
    <row r="29" spans="2:10" ht="17.100000000000001" customHeight="1" thickTop="1" thickBot="1">
      <c r="B29" s="65" t="s">
        <v>35</v>
      </c>
      <c r="C29" s="83">
        <v>8</v>
      </c>
      <c r="D29" s="83">
        <v>255</v>
      </c>
      <c r="E29" s="57">
        <v>22620</v>
      </c>
      <c r="F29" s="86">
        <f t="shared" si="0"/>
        <v>88.705882352941174</v>
      </c>
      <c r="J29"/>
    </row>
    <row r="30" spans="2:10" ht="17.100000000000001" customHeight="1" thickTop="1" thickBot="1">
      <c r="B30" s="65" t="s">
        <v>19</v>
      </c>
      <c r="C30" s="83">
        <v>36</v>
      </c>
      <c r="D30" s="83">
        <v>2671</v>
      </c>
      <c r="E30" s="57">
        <v>559006.43099999998</v>
      </c>
      <c r="F30" s="86">
        <f t="shared" si="0"/>
        <v>209.28731973043804</v>
      </c>
      <c r="J30"/>
    </row>
    <row r="31" spans="2:10" ht="17.100000000000001" customHeight="1" thickTop="1" thickBot="1">
      <c r="B31" s="65" t="s">
        <v>84</v>
      </c>
      <c r="C31" s="83">
        <v>70</v>
      </c>
      <c r="D31" s="83">
        <v>3667</v>
      </c>
      <c r="E31" s="57">
        <v>605529.701</v>
      </c>
      <c r="F31" s="86">
        <f t="shared" si="0"/>
        <v>165.12945214071448</v>
      </c>
      <c r="J31"/>
    </row>
    <row r="32" spans="2:10" ht="17.100000000000001" customHeight="1" thickTop="1" thickBot="1">
      <c r="B32" s="65" t="s">
        <v>36</v>
      </c>
      <c r="C32" s="83">
        <v>5</v>
      </c>
      <c r="D32" s="83">
        <v>149</v>
      </c>
      <c r="E32" s="57">
        <v>28064.2</v>
      </c>
      <c r="F32" s="86">
        <f t="shared" si="0"/>
        <v>188.35033557046981</v>
      </c>
      <c r="J32"/>
    </row>
    <row r="33" spans="2:10" ht="17.100000000000001" customHeight="1" thickTop="1" thickBot="1">
      <c r="B33" s="65"/>
      <c r="C33" s="83" t="s">
        <v>203</v>
      </c>
      <c r="D33" s="83" t="s">
        <v>203</v>
      </c>
      <c r="E33" s="57" t="s">
        <v>203</v>
      </c>
      <c r="F33" s="84"/>
      <c r="J33"/>
    </row>
    <row r="34" spans="2:10" ht="17.100000000000001" customHeight="1" thickTop="1" thickBot="1">
      <c r="B34" s="59" t="s">
        <v>20</v>
      </c>
      <c r="C34" s="87">
        <v>353</v>
      </c>
      <c r="D34" s="87">
        <v>18919</v>
      </c>
      <c r="E34" s="85">
        <v>3237892.69</v>
      </c>
      <c r="F34" s="84">
        <f t="shared" si="0"/>
        <v>171.14502299275861</v>
      </c>
      <c r="J34"/>
    </row>
    <row r="35" spans="2:10" ht="17.100000000000001" customHeight="1" thickTop="1" thickBot="1">
      <c r="B35" s="65" t="s">
        <v>20</v>
      </c>
      <c r="C35" s="83">
        <v>55</v>
      </c>
      <c r="D35" s="83">
        <v>3701</v>
      </c>
      <c r="E35" s="57">
        <v>805788.68700000003</v>
      </c>
      <c r="F35" s="86">
        <f t="shared" si="0"/>
        <v>217.72188246419887</v>
      </c>
      <c r="J35"/>
    </row>
    <row r="36" spans="2:10" ht="17.100000000000001" customHeight="1" thickTop="1" thickBot="1">
      <c r="B36" s="65" t="s">
        <v>197</v>
      </c>
      <c r="C36" s="83">
        <v>49</v>
      </c>
      <c r="D36" s="83">
        <v>2873</v>
      </c>
      <c r="E36" s="57">
        <v>502746.05</v>
      </c>
      <c r="F36" s="86">
        <f t="shared" si="0"/>
        <v>174.9899234249913</v>
      </c>
      <c r="J36"/>
    </row>
    <row r="37" spans="2:10" ht="17.100000000000001" customHeight="1" thickTop="1" thickBot="1">
      <c r="B37" s="65" t="s">
        <v>198</v>
      </c>
      <c r="C37" s="83">
        <v>31</v>
      </c>
      <c r="D37" s="83">
        <v>1978</v>
      </c>
      <c r="E37" s="57">
        <v>317576.04599999997</v>
      </c>
      <c r="F37" s="86">
        <f t="shared" si="0"/>
        <v>160.55411830131445</v>
      </c>
      <c r="J37"/>
    </row>
    <row r="38" spans="2:10" ht="17.100000000000001" customHeight="1" thickTop="1" thickBot="1">
      <c r="B38" s="65" t="s">
        <v>37</v>
      </c>
      <c r="C38" s="83">
        <v>11</v>
      </c>
      <c r="D38" s="83">
        <v>246</v>
      </c>
      <c r="E38" s="57">
        <v>34153.800000000003</v>
      </c>
      <c r="F38" s="86">
        <f t="shared" si="0"/>
        <v>138.83658536585367</v>
      </c>
      <c r="J38"/>
    </row>
    <row r="39" spans="2:10" ht="17.100000000000001" customHeight="1" thickTop="1" thickBot="1">
      <c r="B39" s="65" t="s">
        <v>38</v>
      </c>
      <c r="C39" s="83">
        <v>11</v>
      </c>
      <c r="D39" s="83">
        <v>869</v>
      </c>
      <c r="E39" s="57">
        <v>163686.82</v>
      </c>
      <c r="F39" s="86">
        <f t="shared" si="0"/>
        <v>188.36227848101268</v>
      </c>
      <c r="J39"/>
    </row>
    <row r="40" spans="2:10" ht="17.100000000000001" customHeight="1" thickTop="1" thickBot="1">
      <c r="B40" s="65" t="s">
        <v>39</v>
      </c>
      <c r="C40" s="83">
        <v>23</v>
      </c>
      <c r="D40" s="83">
        <v>1069</v>
      </c>
      <c r="E40" s="57">
        <v>178372.49900000001</v>
      </c>
      <c r="F40" s="86">
        <f t="shared" si="0"/>
        <v>166.85921328344247</v>
      </c>
      <c r="J40"/>
    </row>
    <row r="41" spans="2:10" ht="17.100000000000001" customHeight="1" thickTop="1" thickBot="1">
      <c r="B41" s="65" t="s">
        <v>40</v>
      </c>
      <c r="C41" s="83">
        <v>40</v>
      </c>
      <c r="D41" s="83">
        <v>2256</v>
      </c>
      <c r="E41" s="57">
        <v>372528.52100000001</v>
      </c>
      <c r="F41" s="86">
        <f t="shared" si="0"/>
        <v>165.1278905141844</v>
      </c>
      <c r="J41"/>
    </row>
    <row r="42" spans="2:10" ht="17.100000000000001" customHeight="1" thickTop="1" thickBot="1">
      <c r="B42" s="65" t="s">
        <v>41</v>
      </c>
      <c r="C42" s="83">
        <v>52</v>
      </c>
      <c r="D42" s="83">
        <v>1684</v>
      </c>
      <c r="E42" s="57">
        <v>297184.49300000002</v>
      </c>
      <c r="F42" s="86">
        <f t="shared" si="0"/>
        <v>176.47535213776723</v>
      </c>
      <c r="J42"/>
    </row>
    <row r="43" spans="2:10" ht="17.100000000000001" customHeight="1" thickTop="1" thickBot="1">
      <c r="B43" s="65" t="s">
        <v>42</v>
      </c>
      <c r="C43" s="83">
        <v>5</v>
      </c>
      <c r="D43" s="83">
        <v>167</v>
      </c>
      <c r="E43" s="57">
        <v>30510</v>
      </c>
      <c r="F43" s="86">
        <f t="shared" si="0"/>
        <v>182.69461077844312</v>
      </c>
      <c r="J43"/>
    </row>
    <row r="44" spans="2:10" ht="17.100000000000001" customHeight="1" thickTop="1" thickBot="1">
      <c r="B44" s="65" t="s">
        <v>43</v>
      </c>
      <c r="C44" s="83">
        <v>43</v>
      </c>
      <c r="D44" s="83">
        <v>2613</v>
      </c>
      <c r="E44" s="57">
        <v>335683.64500000002</v>
      </c>
      <c r="F44" s="86">
        <f t="shared" si="0"/>
        <v>128.46676042862612</v>
      </c>
      <c r="J44"/>
    </row>
    <row r="45" spans="2:10" ht="17.100000000000001" customHeight="1" thickTop="1" thickBot="1">
      <c r="B45" s="65" t="s">
        <v>199</v>
      </c>
      <c r="C45" s="83">
        <v>14</v>
      </c>
      <c r="D45" s="83">
        <v>672</v>
      </c>
      <c r="E45" s="57">
        <v>103135.8</v>
      </c>
      <c r="F45" s="86">
        <f t="shared" si="0"/>
        <v>153.47589285714287</v>
      </c>
      <c r="J45"/>
    </row>
    <row r="46" spans="2:10" ht="17.100000000000001" customHeight="1" thickTop="1" thickBot="1">
      <c r="B46" s="65" t="s">
        <v>44</v>
      </c>
      <c r="C46" s="83">
        <v>5</v>
      </c>
      <c r="D46" s="83">
        <v>358</v>
      </c>
      <c r="E46" s="57">
        <v>42489.411</v>
      </c>
      <c r="F46" s="86">
        <f t="shared" si="0"/>
        <v>118.68550558659219</v>
      </c>
      <c r="J46"/>
    </row>
    <row r="47" spans="2:10" ht="17.100000000000001" customHeight="1" thickTop="1" thickBot="1">
      <c r="B47" s="65" t="s">
        <v>45</v>
      </c>
      <c r="C47" s="83">
        <v>6</v>
      </c>
      <c r="D47" s="83">
        <v>177</v>
      </c>
      <c r="E47" s="57">
        <v>11903.356</v>
      </c>
      <c r="F47" s="86">
        <f t="shared" si="0"/>
        <v>67.250598870056493</v>
      </c>
      <c r="J47"/>
    </row>
    <row r="48" spans="2:10" ht="17.100000000000001" customHeight="1" thickTop="1" thickBot="1">
      <c r="B48" s="65" t="s">
        <v>46</v>
      </c>
      <c r="C48" s="83">
        <v>8</v>
      </c>
      <c r="D48" s="83">
        <v>256</v>
      </c>
      <c r="E48" s="57">
        <v>42133.561999999998</v>
      </c>
      <c r="F48" s="86">
        <f t="shared" si="0"/>
        <v>164.58422656249999</v>
      </c>
      <c r="J48"/>
    </row>
    <row r="49" spans="2:10" ht="17.100000000000001" customHeight="1" thickTop="1" thickBot="1">
      <c r="B49" s="65" t="s">
        <v>47</v>
      </c>
      <c r="C49" s="83" t="s">
        <v>204</v>
      </c>
      <c r="D49" s="83" t="s">
        <v>204</v>
      </c>
      <c r="E49" s="57" t="s">
        <v>204</v>
      </c>
      <c r="F49" s="86"/>
      <c r="J49"/>
    </row>
    <row r="50" spans="2:10" ht="17.100000000000001" customHeight="1" thickTop="1" thickBot="1">
      <c r="B50" s="65"/>
      <c r="C50" s="83" t="s">
        <v>203</v>
      </c>
      <c r="D50" s="83" t="s">
        <v>203</v>
      </c>
      <c r="E50" s="57" t="s">
        <v>203</v>
      </c>
      <c r="F50" s="84"/>
      <c r="J50"/>
    </row>
    <row r="51" spans="2:10" ht="17.100000000000001" customHeight="1" thickTop="1" thickBot="1">
      <c r="B51" s="59" t="s">
        <v>21</v>
      </c>
      <c r="C51" s="87">
        <v>338</v>
      </c>
      <c r="D51" s="87">
        <v>18756</v>
      </c>
      <c r="E51" s="85">
        <v>3543111.571</v>
      </c>
      <c r="F51" s="84">
        <f t="shared" si="0"/>
        <v>188.90550069311155</v>
      </c>
      <c r="J51"/>
    </row>
    <row r="52" spans="2:10" ht="17.100000000000001" customHeight="1" thickTop="1" thickBot="1">
      <c r="B52" s="65" t="s">
        <v>21</v>
      </c>
      <c r="C52" s="83">
        <v>85</v>
      </c>
      <c r="D52" s="83">
        <v>4970</v>
      </c>
      <c r="E52" s="57">
        <v>830952.32499999995</v>
      </c>
      <c r="F52" s="86">
        <f t="shared" si="0"/>
        <v>167.19362676056338</v>
      </c>
      <c r="J52"/>
    </row>
    <row r="53" spans="2:10" ht="17.100000000000001" customHeight="1" thickTop="1" thickBot="1">
      <c r="B53" s="65" t="s">
        <v>22</v>
      </c>
      <c r="C53" s="83">
        <v>21</v>
      </c>
      <c r="D53" s="83">
        <v>964</v>
      </c>
      <c r="E53" s="57">
        <v>169758.1</v>
      </c>
      <c r="F53" s="86">
        <f t="shared" si="0"/>
        <v>176.09761410788383</v>
      </c>
      <c r="J53"/>
    </row>
    <row r="54" spans="2:10" ht="17.100000000000001" customHeight="1" thickTop="1" thickBot="1">
      <c r="B54" s="65" t="s">
        <v>23</v>
      </c>
      <c r="C54" s="83">
        <v>88</v>
      </c>
      <c r="D54" s="83">
        <v>6301</v>
      </c>
      <c r="E54" s="57">
        <v>1389065.128</v>
      </c>
      <c r="F54" s="86">
        <f t="shared" si="0"/>
        <v>220.45153594667514</v>
      </c>
      <c r="J54"/>
    </row>
    <row r="55" spans="2:10" ht="17.100000000000001" customHeight="1" thickTop="1" thickBot="1">
      <c r="B55" s="65" t="s">
        <v>48</v>
      </c>
      <c r="C55" s="83">
        <v>12</v>
      </c>
      <c r="D55" s="83">
        <v>393</v>
      </c>
      <c r="E55" s="57">
        <v>53029.9</v>
      </c>
      <c r="F55" s="86">
        <f t="shared" si="0"/>
        <v>134.93613231552163</v>
      </c>
      <c r="J55"/>
    </row>
    <row r="56" spans="2:10" ht="17.100000000000001" customHeight="1" thickTop="1" thickBot="1">
      <c r="B56" s="65" t="s">
        <v>49</v>
      </c>
      <c r="C56" s="83">
        <v>41</v>
      </c>
      <c r="D56" s="83">
        <v>1480</v>
      </c>
      <c r="E56" s="57">
        <v>234133.32199999999</v>
      </c>
      <c r="F56" s="86">
        <f t="shared" si="0"/>
        <v>158.19819054054054</v>
      </c>
      <c r="J56"/>
    </row>
    <row r="57" spans="2:10" ht="17.100000000000001" customHeight="1" thickTop="1" thickBot="1">
      <c r="B57" s="65" t="s">
        <v>50</v>
      </c>
      <c r="C57" s="83">
        <v>12</v>
      </c>
      <c r="D57" s="83">
        <v>385</v>
      </c>
      <c r="E57" s="57">
        <v>25790</v>
      </c>
      <c r="F57" s="86">
        <f t="shared" si="0"/>
        <v>66.987012987012989</v>
      </c>
      <c r="J57"/>
    </row>
    <row r="58" spans="2:10" ht="17.100000000000001" customHeight="1" thickTop="1" thickBot="1">
      <c r="B58" s="65" t="s">
        <v>24</v>
      </c>
      <c r="C58" s="83">
        <v>51</v>
      </c>
      <c r="D58" s="83">
        <v>2812</v>
      </c>
      <c r="E58" s="57">
        <v>537723.14500000002</v>
      </c>
      <c r="F58" s="86">
        <f t="shared" si="0"/>
        <v>191.22444701280227</v>
      </c>
      <c r="J58"/>
    </row>
    <row r="59" spans="2:10" ht="17.100000000000001" customHeight="1" thickTop="1" thickBot="1">
      <c r="B59" s="65" t="s">
        <v>25</v>
      </c>
      <c r="C59" s="83">
        <v>28</v>
      </c>
      <c r="D59" s="83">
        <v>1451</v>
      </c>
      <c r="E59" s="57">
        <v>302659.65100000001</v>
      </c>
      <c r="F59" s="86">
        <f t="shared" si="0"/>
        <v>208.58694073053067</v>
      </c>
      <c r="J59"/>
    </row>
    <row r="60" spans="2:10" ht="17.100000000000001" customHeight="1" thickTop="1" thickBot="1">
      <c r="B60" s="65"/>
      <c r="C60" s="83" t="s">
        <v>203</v>
      </c>
      <c r="D60" s="83" t="s">
        <v>203</v>
      </c>
      <c r="E60" s="57" t="s">
        <v>203</v>
      </c>
      <c r="F60" s="84"/>
      <c r="J60"/>
    </row>
    <row r="61" spans="2:10" ht="17.100000000000001" customHeight="1" thickTop="1" thickBot="1">
      <c r="B61" s="59" t="s">
        <v>26</v>
      </c>
      <c r="C61" s="87">
        <v>528</v>
      </c>
      <c r="D61" s="87">
        <v>28960</v>
      </c>
      <c r="E61" s="85">
        <v>5701131.1109999996</v>
      </c>
      <c r="F61" s="84">
        <f t="shared" si="0"/>
        <v>196.86226212016572</v>
      </c>
      <c r="J61"/>
    </row>
    <row r="62" spans="2:10" ht="17.100000000000001" customHeight="1" thickTop="1" thickBot="1">
      <c r="B62" s="65" t="s">
        <v>26</v>
      </c>
      <c r="C62" s="83">
        <v>135</v>
      </c>
      <c r="D62" s="83">
        <v>7469</v>
      </c>
      <c r="E62" s="57">
        <v>1518011.2180000001</v>
      </c>
      <c r="F62" s="86">
        <f t="shared" si="0"/>
        <v>203.24156085151964</v>
      </c>
      <c r="J62"/>
    </row>
    <row r="63" spans="2:10" ht="17.100000000000001" customHeight="1" thickTop="1" thickBot="1">
      <c r="B63" s="65" t="s">
        <v>27</v>
      </c>
      <c r="C63" s="83">
        <v>55</v>
      </c>
      <c r="D63" s="83">
        <v>3372</v>
      </c>
      <c r="E63" s="57">
        <v>654303.86499999999</v>
      </c>
      <c r="F63" s="86">
        <f t="shared" si="0"/>
        <v>194.04029211150652</v>
      </c>
      <c r="J63"/>
    </row>
    <row r="64" spans="2:10" ht="17.100000000000001" customHeight="1" thickTop="1" thickBot="1">
      <c r="B64" s="65" t="s">
        <v>51</v>
      </c>
      <c r="C64" s="83">
        <v>30</v>
      </c>
      <c r="D64" s="83">
        <v>1789</v>
      </c>
      <c r="E64" s="57">
        <v>415247.5</v>
      </c>
      <c r="F64" s="86">
        <f t="shared" si="0"/>
        <v>232.11151481274456</v>
      </c>
      <c r="J64"/>
    </row>
    <row r="65" spans="2:10" ht="17.100000000000001" customHeight="1" thickTop="1" thickBot="1">
      <c r="B65" s="65" t="s">
        <v>52</v>
      </c>
      <c r="C65" s="83">
        <v>16</v>
      </c>
      <c r="D65" s="83">
        <v>1320</v>
      </c>
      <c r="E65" s="57">
        <v>202224.5</v>
      </c>
      <c r="F65" s="86">
        <f t="shared" si="0"/>
        <v>153.20037878787878</v>
      </c>
      <c r="J65"/>
    </row>
    <row r="66" spans="2:10" ht="17.100000000000001" customHeight="1" thickTop="1" thickBot="1">
      <c r="B66" s="65" t="s">
        <v>9</v>
      </c>
      <c r="C66" s="83">
        <v>80</v>
      </c>
      <c r="D66" s="83">
        <v>4449</v>
      </c>
      <c r="E66" s="57">
        <v>845072.81</v>
      </c>
      <c r="F66" s="86">
        <f t="shared" si="0"/>
        <v>189.94668689593169</v>
      </c>
      <c r="J66"/>
    </row>
    <row r="67" spans="2:10" ht="17.100000000000001" customHeight="1" thickTop="1" thickBot="1">
      <c r="B67" s="65" t="s">
        <v>53</v>
      </c>
      <c r="C67" s="83">
        <v>99</v>
      </c>
      <c r="D67" s="83">
        <v>4378</v>
      </c>
      <c r="E67" s="57">
        <v>859460.39199999999</v>
      </c>
      <c r="F67" s="86">
        <f t="shared" si="0"/>
        <v>196.31347464595706</v>
      </c>
      <c r="J67"/>
    </row>
    <row r="68" spans="2:10" ht="17.100000000000001" customHeight="1" thickTop="1" thickBot="1">
      <c r="B68" s="65" t="s">
        <v>28</v>
      </c>
      <c r="C68" s="83">
        <v>36</v>
      </c>
      <c r="D68" s="83">
        <v>1668</v>
      </c>
      <c r="E68" s="57">
        <v>291524.90000000002</v>
      </c>
      <c r="F68" s="86">
        <f t="shared" si="0"/>
        <v>174.77511990407675</v>
      </c>
      <c r="J68"/>
    </row>
    <row r="69" spans="2:10" ht="17.100000000000001" customHeight="1" thickTop="1" thickBot="1">
      <c r="B69" s="65" t="s">
        <v>29</v>
      </c>
      <c r="C69" s="83">
        <v>12</v>
      </c>
      <c r="D69" s="83">
        <v>649</v>
      </c>
      <c r="E69" s="57">
        <v>119958.6</v>
      </c>
      <c r="F69" s="86">
        <f t="shared" si="0"/>
        <v>184.83605546995378</v>
      </c>
      <c r="J69"/>
    </row>
    <row r="70" spans="2:10" ht="17.100000000000001" customHeight="1" thickTop="1" thickBot="1">
      <c r="B70" s="65" t="s">
        <v>54</v>
      </c>
      <c r="C70" s="83">
        <v>47</v>
      </c>
      <c r="D70" s="83">
        <v>3154</v>
      </c>
      <c r="E70" s="57">
        <v>690547.78</v>
      </c>
      <c r="F70" s="86">
        <f t="shared" si="0"/>
        <v>218.94349397590364</v>
      </c>
      <c r="J70"/>
    </row>
    <row r="71" spans="2:10" ht="17.100000000000001" customHeight="1" thickTop="1" thickBot="1">
      <c r="B71" s="65" t="s">
        <v>55</v>
      </c>
      <c r="C71" s="83">
        <v>18</v>
      </c>
      <c r="D71" s="83">
        <v>712</v>
      </c>
      <c r="E71" s="57">
        <v>104779.546</v>
      </c>
      <c r="F71" s="86">
        <f t="shared" si="0"/>
        <v>147.16228370786519</v>
      </c>
      <c r="J71"/>
    </row>
    <row r="72" spans="2:10" ht="17.100000000000001" customHeight="1" thickTop="1" thickBot="1">
      <c r="B72" s="65"/>
      <c r="C72" s="83" t="s">
        <v>203</v>
      </c>
      <c r="D72" s="83" t="s">
        <v>203</v>
      </c>
      <c r="E72" s="57" t="s">
        <v>203</v>
      </c>
      <c r="F72" s="84"/>
      <c r="J72"/>
    </row>
    <row r="73" spans="2:10" ht="17.100000000000001" customHeight="1" thickTop="1" thickBot="1">
      <c r="B73" s="59" t="s">
        <v>85</v>
      </c>
      <c r="C73" s="87">
        <v>189</v>
      </c>
      <c r="D73" s="87">
        <v>9022</v>
      </c>
      <c r="E73" s="85">
        <v>1557112.0460000001</v>
      </c>
      <c r="F73" s="84">
        <f t="shared" ref="F73:F105" si="1">E73/D73</f>
        <v>172.59056151629352</v>
      </c>
      <c r="J73"/>
    </row>
    <row r="74" spans="2:10" ht="17.100000000000001" customHeight="1" thickTop="1" thickBot="1">
      <c r="B74" s="65" t="s">
        <v>56</v>
      </c>
      <c r="C74" s="83">
        <v>36</v>
      </c>
      <c r="D74" s="83">
        <v>1459</v>
      </c>
      <c r="E74" s="57">
        <v>222383.35500000001</v>
      </c>
      <c r="F74" s="86">
        <f t="shared" si="1"/>
        <v>152.42176490747087</v>
      </c>
      <c r="J74"/>
    </row>
    <row r="75" spans="2:10" ht="17.100000000000001" customHeight="1" thickTop="1" thickBot="1">
      <c r="B75" s="65" t="s">
        <v>57</v>
      </c>
      <c r="C75" s="83">
        <v>18</v>
      </c>
      <c r="D75" s="83">
        <v>1084</v>
      </c>
      <c r="E75" s="57">
        <v>183156.74</v>
      </c>
      <c r="F75" s="86">
        <f t="shared" si="1"/>
        <v>168.96378228782288</v>
      </c>
      <c r="J75"/>
    </row>
    <row r="76" spans="2:10" ht="17.100000000000001" customHeight="1" thickTop="1" thickBot="1">
      <c r="B76" s="65" t="s">
        <v>58</v>
      </c>
      <c r="C76" s="83">
        <v>13</v>
      </c>
      <c r="D76" s="83">
        <v>1337</v>
      </c>
      <c r="E76" s="57">
        <v>412879.58399999997</v>
      </c>
      <c r="F76" s="86">
        <f t="shared" si="1"/>
        <v>308.81045923709797</v>
      </c>
      <c r="J76"/>
    </row>
    <row r="77" spans="2:10" ht="17.100000000000001" customHeight="1" thickTop="1" thickBot="1">
      <c r="B77" s="65" t="s">
        <v>59</v>
      </c>
      <c r="C77" s="83">
        <v>10</v>
      </c>
      <c r="D77" s="83">
        <v>459</v>
      </c>
      <c r="E77" s="57">
        <v>45601.14</v>
      </c>
      <c r="F77" s="86">
        <f t="shared" si="1"/>
        <v>99.348888888888894</v>
      </c>
      <c r="J77"/>
    </row>
    <row r="78" spans="2:10" ht="17.100000000000001" customHeight="1" thickTop="1" thickBot="1">
      <c r="B78" s="65" t="s">
        <v>60</v>
      </c>
      <c r="C78" s="83">
        <v>24</v>
      </c>
      <c r="D78" s="83">
        <v>1461</v>
      </c>
      <c r="E78" s="57">
        <v>219872.095</v>
      </c>
      <c r="F78" s="86">
        <f t="shared" si="1"/>
        <v>150.49424709103354</v>
      </c>
      <c r="J78"/>
    </row>
    <row r="79" spans="2:10" ht="17.100000000000001" customHeight="1" thickTop="1" thickBot="1">
      <c r="B79" s="65" t="s">
        <v>61</v>
      </c>
      <c r="C79" s="83">
        <v>47</v>
      </c>
      <c r="D79" s="83">
        <v>1603</v>
      </c>
      <c r="E79" s="57">
        <v>241756.9</v>
      </c>
      <c r="F79" s="86">
        <f t="shared" si="1"/>
        <v>150.81528384279477</v>
      </c>
      <c r="J79"/>
    </row>
    <row r="80" spans="2:10" ht="17.100000000000001" customHeight="1" thickTop="1" thickBot="1">
      <c r="B80" s="65" t="s">
        <v>62</v>
      </c>
      <c r="C80" s="83">
        <v>8</v>
      </c>
      <c r="D80" s="83">
        <v>332</v>
      </c>
      <c r="E80" s="57">
        <v>47189.8</v>
      </c>
      <c r="F80" s="86">
        <f t="shared" si="1"/>
        <v>142.13795180722892</v>
      </c>
      <c r="J80"/>
    </row>
    <row r="81" spans="1:10" ht="17.100000000000001" customHeight="1" thickTop="1" thickBot="1">
      <c r="B81" s="65" t="s">
        <v>63</v>
      </c>
      <c r="C81" s="83">
        <v>14</v>
      </c>
      <c r="D81" s="83">
        <v>386</v>
      </c>
      <c r="E81" s="57">
        <v>61857</v>
      </c>
      <c r="F81" s="86">
        <f t="shared" si="1"/>
        <v>160.25129533678756</v>
      </c>
      <c r="J81"/>
    </row>
    <row r="82" spans="1:10" ht="17.100000000000001" customHeight="1" thickTop="1" thickBot="1">
      <c r="B82" s="65" t="s">
        <v>64</v>
      </c>
      <c r="C82" s="83">
        <v>7</v>
      </c>
      <c r="D82" s="83">
        <v>460</v>
      </c>
      <c r="E82" s="57">
        <v>66478.631999999998</v>
      </c>
      <c r="F82" s="86">
        <f t="shared" si="1"/>
        <v>144.51876521739129</v>
      </c>
      <c r="J82"/>
    </row>
    <row r="83" spans="1:10" ht="17.100000000000001" customHeight="1" thickTop="1" thickBot="1">
      <c r="B83" s="65" t="s">
        <v>65</v>
      </c>
      <c r="C83" s="83">
        <v>6</v>
      </c>
      <c r="D83" s="83">
        <v>252</v>
      </c>
      <c r="E83" s="57">
        <v>21756.799999999999</v>
      </c>
      <c r="F83" s="86">
        <f t="shared" si="1"/>
        <v>86.336507936507928</v>
      </c>
      <c r="J83"/>
    </row>
    <row r="84" spans="1:10" ht="17.100000000000001" customHeight="1" thickTop="1" thickBot="1">
      <c r="B84" s="65" t="s">
        <v>66</v>
      </c>
      <c r="C84" s="83">
        <v>6</v>
      </c>
      <c r="D84" s="83">
        <v>189</v>
      </c>
      <c r="E84" s="57">
        <v>34180</v>
      </c>
      <c r="F84" s="86">
        <f t="shared" si="1"/>
        <v>180.84656084656083</v>
      </c>
      <c r="J84"/>
    </row>
    <row r="85" spans="1:10" ht="17.100000000000001" customHeight="1" thickTop="1" thickBot="1">
      <c r="B85" s="65"/>
      <c r="C85" s="83" t="s">
        <v>203</v>
      </c>
      <c r="D85" s="83" t="s">
        <v>203</v>
      </c>
      <c r="E85" s="57" t="s">
        <v>203</v>
      </c>
      <c r="F85" s="84"/>
      <c r="J85"/>
    </row>
    <row r="86" spans="1:10" ht="17.100000000000001" customHeight="1" thickTop="1" thickBot="1">
      <c r="B86" s="59" t="s">
        <v>67</v>
      </c>
      <c r="C86" s="87">
        <v>267</v>
      </c>
      <c r="D86" s="87">
        <v>12454</v>
      </c>
      <c r="E86" s="85">
        <v>1992272.611</v>
      </c>
      <c r="F86" s="84">
        <f t="shared" si="1"/>
        <v>159.97050032118196</v>
      </c>
      <c r="J86"/>
    </row>
    <row r="87" spans="1:10" ht="17.100000000000001" customHeight="1" thickTop="1" thickBot="1">
      <c r="B87" s="65" t="s">
        <v>67</v>
      </c>
      <c r="C87" s="83">
        <v>80</v>
      </c>
      <c r="D87" s="83">
        <v>3298</v>
      </c>
      <c r="E87" s="57">
        <v>473510.75</v>
      </c>
      <c r="F87" s="86">
        <f t="shared" si="1"/>
        <v>143.57512128562766</v>
      </c>
      <c r="J87"/>
    </row>
    <row r="88" spans="1:10" ht="17.100000000000001" customHeight="1" thickTop="1" thickBot="1">
      <c r="B88" s="65" t="s">
        <v>68</v>
      </c>
      <c r="C88" s="83">
        <v>31</v>
      </c>
      <c r="D88" s="83">
        <v>1842</v>
      </c>
      <c r="E88" s="57">
        <v>268075.26699999999</v>
      </c>
      <c r="F88" s="86">
        <f t="shared" si="1"/>
        <v>145.53488979370249</v>
      </c>
      <c r="J88"/>
    </row>
    <row r="89" spans="1:10" ht="17.100000000000001" customHeight="1" thickTop="1" thickBot="1">
      <c r="B89" s="65" t="s">
        <v>69</v>
      </c>
      <c r="C89" s="83">
        <v>15</v>
      </c>
      <c r="D89" s="83">
        <v>596</v>
      </c>
      <c r="E89" s="57">
        <v>68682.8</v>
      </c>
      <c r="F89" s="86">
        <f t="shared" si="1"/>
        <v>115.23959731543624</v>
      </c>
      <c r="J89"/>
    </row>
    <row r="90" spans="1:10" ht="17.100000000000001" customHeight="1" thickTop="1" thickBot="1">
      <c r="B90" s="65" t="s">
        <v>70</v>
      </c>
      <c r="C90" s="83">
        <v>15</v>
      </c>
      <c r="D90" s="83">
        <v>516</v>
      </c>
      <c r="E90" s="57">
        <v>73485.514999999999</v>
      </c>
      <c r="F90" s="86">
        <f t="shared" si="1"/>
        <v>142.41378875968991</v>
      </c>
      <c r="J90"/>
    </row>
    <row r="91" spans="1:10" ht="17.100000000000001" customHeight="1" thickTop="1" thickBot="1">
      <c r="B91" s="65" t="s">
        <v>71</v>
      </c>
      <c r="C91" s="83">
        <v>10</v>
      </c>
      <c r="D91" s="83">
        <v>806</v>
      </c>
      <c r="E91" s="57">
        <v>150100</v>
      </c>
      <c r="F91" s="86">
        <f t="shared" si="1"/>
        <v>186.22828784119108</v>
      </c>
      <c r="J91"/>
    </row>
    <row r="92" spans="1:10" ht="16.5" customHeight="1" thickTop="1" thickBot="1">
      <c r="B92" s="65" t="s">
        <v>200</v>
      </c>
      <c r="C92" s="83">
        <v>7</v>
      </c>
      <c r="D92" s="83">
        <v>1022</v>
      </c>
      <c r="E92" s="57">
        <v>153118.42600000001</v>
      </c>
      <c r="F92" s="86">
        <f t="shared" si="1"/>
        <v>149.82233463796479</v>
      </c>
      <c r="J92"/>
    </row>
    <row r="93" spans="1:10" ht="16.5" thickTop="1" thickBot="1">
      <c r="A93" s="7"/>
      <c r="B93" s="65" t="s">
        <v>73</v>
      </c>
      <c r="C93" s="83">
        <v>3</v>
      </c>
      <c r="D93" s="83">
        <v>232</v>
      </c>
      <c r="E93" s="57">
        <v>35090</v>
      </c>
      <c r="F93" s="86">
        <f t="shared" si="1"/>
        <v>151.25</v>
      </c>
      <c r="I93" s="6"/>
    </row>
    <row r="94" spans="1:10" ht="15.75" thickTop="1" thickBot="1">
      <c r="B94" s="65" t="s">
        <v>74</v>
      </c>
      <c r="C94" s="83">
        <v>14</v>
      </c>
      <c r="D94" s="83">
        <v>459</v>
      </c>
      <c r="E94" s="57">
        <v>85368.52</v>
      </c>
      <c r="F94" s="86">
        <f t="shared" si="1"/>
        <v>185.98806100217865</v>
      </c>
      <c r="J94"/>
    </row>
    <row r="95" spans="1:10" ht="15.75" thickTop="1" thickBot="1">
      <c r="B95" s="65" t="s">
        <v>75</v>
      </c>
      <c r="C95" s="83">
        <v>9</v>
      </c>
      <c r="D95" s="83">
        <v>645</v>
      </c>
      <c r="E95" s="57">
        <v>135645.003</v>
      </c>
      <c r="F95" s="86">
        <f t="shared" si="1"/>
        <v>210.30233023255815</v>
      </c>
      <c r="J95"/>
    </row>
    <row r="96" spans="1:10" s="8" customFormat="1" ht="15.75" thickTop="1" thickBot="1">
      <c r="A96"/>
      <c r="B96" s="65" t="s">
        <v>76</v>
      </c>
      <c r="C96" s="83">
        <v>40</v>
      </c>
      <c r="D96" s="83">
        <v>936</v>
      </c>
      <c r="E96" s="57">
        <v>123851</v>
      </c>
      <c r="F96" s="86">
        <f t="shared" si="1"/>
        <v>132.31944444444446</v>
      </c>
      <c r="J96"/>
    </row>
    <row r="97" spans="1:11" s="8" customFormat="1" ht="15.75" thickTop="1" thickBot="1">
      <c r="A97"/>
      <c r="B97" s="65" t="s">
        <v>77</v>
      </c>
      <c r="C97" s="83">
        <v>43</v>
      </c>
      <c r="D97" s="83">
        <v>2102</v>
      </c>
      <c r="E97" s="57">
        <v>425345.33</v>
      </c>
      <c r="F97" s="86">
        <f t="shared" si="1"/>
        <v>202.35267840152235</v>
      </c>
      <c r="J97"/>
    </row>
    <row r="98" spans="1:11" s="8" customFormat="1" ht="16.5" thickTop="1" thickBot="1">
      <c r="A98"/>
      <c r="B98" s="65"/>
      <c r="C98" s="83" t="s">
        <v>203</v>
      </c>
      <c r="D98" s="83" t="s">
        <v>203</v>
      </c>
      <c r="E98" s="57" t="s">
        <v>203</v>
      </c>
      <c r="F98" s="84"/>
      <c r="J98"/>
    </row>
    <row r="99" spans="1:11" s="8" customFormat="1" ht="16.5" thickTop="1" thickBot="1">
      <c r="A99"/>
      <c r="B99" s="59" t="s">
        <v>78</v>
      </c>
      <c r="C99" s="88">
        <v>102</v>
      </c>
      <c r="D99" s="88">
        <v>4726</v>
      </c>
      <c r="E99" s="85">
        <v>727043.04200000002</v>
      </c>
      <c r="F99" s="89">
        <f t="shared" si="1"/>
        <v>153.83898476512908</v>
      </c>
      <c r="J99"/>
    </row>
    <row r="100" spans="1:11" s="8" customFormat="1" ht="15.75" thickTop="1" thickBot="1">
      <c r="A100"/>
      <c r="B100" s="81" t="s">
        <v>78</v>
      </c>
      <c r="C100" s="57">
        <v>16</v>
      </c>
      <c r="D100" s="57">
        <v>1471</v>
      </c>
      <c r="E100" s="57">
        <v>315513.565</v>
      </c>
      <c r="F100" s="57">
        <f t="shared" si="1"/>
        <v>214.48916723317473</v>
      </c>
      <c r="J100"/>
    </row>
    <row r="101" spans="1:11" s="8" customFormat="1" ht="15.75" thickTop="1" thickBot="1">
      <c r="A101"/>
      <c r="B101" s="81" t="s">
        <v>79</v>
      </c>
      <c r="C101" s="57">
        <v>44</v>
      </c>
      <c r="D101" s="57">
        <v>2051</v>
      </c>
      <c r="E101" s="57">
        <v>275812.94099999999</v>
      </c>
      <c r="F101" s="57">
        <f t="shared" si="1"/>
        <v>134.47729936616284</v>
      </c>
      <c r="J101"/>
    </row>
    <row r="102" spans="1:11" s="8" customFormat="1" ht="15.75" thickTop="1" thickBot="1">
      <c r="A102"/>
      <c r="B102" s="81" t="s">
        <v>80</v>
      </c>
      <c r="C102" s="57">
        <v>7</v>
      </c>
      <c r="D102" s="57">
        <v>319</v>
      </c>
      <c r="E102" s="57">
        <v>34287.964999999997</v>
      </c>
      <c r="F102" s="57">
        <f t="shared" si="1"/>
        <v>107.48578369905955</v>
      </c>
      <c r="J102"/>
    </row>
    <row r="103" spans="1:11" s="8" customFormat="1" ht="15.75" thickTop="1" thickBot="1">
      <c r="A103"/>
      <c r="B103" s="81" t="s">
        <v>81</v>
      </c>
      <c r="C103" s="57">
        <v>5</v>
      </c>
      <c r="D103" s="57">
        <v>198</v>
      </c>
      <c r="E103" s="57">
        <v>39469</v>
      </c>
      <c r="F103" s="57">
        <f t="shared" si="1"/>
        <v>199.33838383838383</v>
      </c>
      <c r="J103"/>
    </row>
    <row r="104" spans="1:11" s="8" customFormat="1" ht="15.75" thickTop="1" thickBot="1">
      <c r="A104"/>
      <c r="B104" s="81" t="s">
        <v>82</v>
      </c>
      <c r="C104" s="57">
        <v>6</v>
      </c>
      <c r="D104" s="57">
        <v>138</v>
      </c>
      <c r="E104" s="57">
        <v>10748.571</v>
      </c>
      <c r="F104" s="57">
        <f t="shared" si="1"/>
        <v>77.888195652173906</v>
      </c>
      <c r="J104"/>
    </row>
    <row r="105" spans="1:11" s="8" customFormat="1" ht="15" thickTop="1">
      <c r="A105"/>
      <c r="B105" s="82" t="s">
        <v>83</v>
      </c>
      <c r="C105" s="90">
        <v>24</v>
      </c>
      <c r="D105" s="90">
        <v>549</v>
      </c>
      <c r="E105" s="90">
        <v>51211</v>
      </c>
      <c r="F105" s="90">
        <f t="shared" si="1"/>
        <v>93.28051001821494</v>
      </c>
      <c r="J105"/>
    </row>
    <row r="106" spans="1:11" s="8" customFormat="1" ht="15.75" thickBot="1">
      <c r="A106"/>
      <c r="B106" s="63"/>
      <c r="J106"/>
    </row>
    <row r="107" spans="1:11" s="8" customFormat="1" ht="15.75" thickTop="1" thickBot="1">
      <c r="A107"/>
      <c r="B107" s="658" t="s">
        <v>521</v>
      </c>
      <c r="C107" s="659"/>
      <c r="D107" s="659"/>
      <c r="E107" s="659"/>
      <c r="F107" s="659"/>
      <c r="G107" s="73"/>
      <c r="H107" s="73"/>
      <c r="I107" s="74"/>
      <c r="K107"/>
    </row>
    <row r="108" spans="1:11" s="8" customFormat="1" ht="16.5" thickTop="1" thickBot="1">
      <c r="A108"/>
      <c r="B108" s="59"/>
      <c r="K108"/>
    </row>
    <row r="109" spans="1:11" ht="15" thickTop="1"/>
    <row r="129" spans="1:11" s="8" customFormat="1" ht="15">
      <c r="A129"/>
      <c r="B129" s="16"/>
      <c r="K129"/>
    </row>
  </sheetData>
  <mergeCells count="2">
    <mergeCell ref="B107:F107"/>
    <mergeCell ref="B7:F7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30"/>
  <sheetViews>
    <sheetView showGridLines="0" zoomScaleNormal="100" workbookViewId="0"/>
  </sheetViews>
  <sheetFormatPr baseColWidth="10" defaultColWidth="11.42578125" defaultRowHeight="14.25"/>
  <cols>
    <col min="1" max="1" width="11.5703125" customWidth="1"/>
    <col min="2" max="2" width="22" style="8" bestFit="1" customWidth="1"/>
    <col min="3" max="3" width="21.7109375" style="8" customWidth="1"/>
    <col min="4" max="4" width="28.42578125" style="8" customWidth="1"/>
    <col min="5" max="9" width="11.42578125" style="8" customWidth="1"/>
  </cols>
  <sheetData>
    <row r="1" spans="2:6" ht="15.75">
      <c r="B1" s="15"/>
      <c r="C1" s="15"/>
      <c r="D1" s="15"/>
    </row>
    <row r="2" spans="2:6" ht="15.75">
      <c r="B2" s="15"/>
      <c r="C2" s="15"/>
      <c r="D2" s="15"/>
    </row>
    <row r="3" spans="2:6" ht="15.75">
      <c r="B3" s="15"/>
      <c r="C3" s="15"/>
      <c r="D3" s="15"/>
    </row>
    <row r="4" spans="2:6" ht="15.75">
      <c r="B4" s="15"/>
      <c r="C4" s="15"/>
      <c r="D4" s="15"/>
    </row>
    <row r="5" spans="2:6" ht="15.75">
      <c r="B5" s="15"/>
      <c r="C5" s="15"/>
      <c r="D5" s="15"/>
    </row>
    <row r="6" spans="2:6" ht="15.75">
      <c r="B6" s="15"/>
      <c r="C6" s="15"/>
      <c r="D6" s="15"/>
    </row>
    <row r="7" spans="2:6" ht="30.75" customHeight="1">
      <c r="B7" s="633" t="s">
        <v>374</v>
      </c>
      <c r="C7" s="633"/>
      <c r="D7" s="633"/>
    </row>
    <row r="8" spans="2:6" ht="15.75">
      <c r="B8" s="645">
        <v>1</v>
      </c>
      <c r="C8" s="645"/>
      <c r="D8" s="645"/>
    </row>
    <row r="9" spans="2:6" ht="30">
      <c r="B9" s="80" t="s">
        <v>6</v>
      </c>
      <c r="C9" s="80" t="s">
        <v>205</v>
      </c>
      <c r="D9" s="80" t="s">
        <v>201</v>
      </c>
    </row>
    <row r="10" spans="2:6" ht="17.100000000000001" customHeight="1" thickBot="1">
      <c r="B10" s="63" t="s">
        <v>30</v>
      </c>
      <c r="C10" s="84">
        <v>2387</v>
      </c>
      <c r="D10" s="84">
        <v>15929124.683</v>
      </c>
      <c r="E10" s="17"/>
      <c r="F10" s="17"/>
    </row>
    <row r="11" spans="2:6" ht="17.100000000000001" customHeight="1" thickTop="1" thickBot="1">
      <c r="B11" s="63"/>
      <c r="C11" s="86" t="s">
        <v>203</v>
      </c>
      <c r="D11" s="86" t="s">
        <v>203</v>
      </c>
      <c r="E11" s="17"/>
      <c r="F11" s="17"/>
    </row>
    <row r="12" spans="2:6" ht="17.100000000000001" customHeight="1" thickTop="1" thickBot="1">
      <c r="B12" s="59" t="s">
        <v>7</v>
      </c>
      <c r="C12" s="87">
        <v>754</v>
      </c>
      <c r="D12" s="87">
        <v>6260794.7790000001</v>
      </c>
      <c r="E12" s="17"/>
      <c r="F12" s="17"/>
    </row>
    <row r="13" spans="2:6" ht="17.100000000000001" customHeight="1" thickTop="1" thickBot="1">
      <c r="B13" s="65" t="s">
        <v>7</v>
      </c>
      <c r="C13" s="83">
        <v>59</v>
      </c>
      <c r="D13" s="83">
        <v>496420.90600000002</v>
      </c>
      <c r="E13" s="17"/>
      <c r="F13" s="17"/>
    </row>
    <row r="14" spans="2:6" ht="17.100000000000001" customHeight="1" thickTop="1" thickBot="1">
      <c r="B14" s="65" t="s">
        <v>8</v>
      </c>
      <c r="C14" s="83">
        <v>26</v>
      </c>
      <c r="D14" s="83">
        <v>781792.348</v>
      </c>
      <c r="E14" s="17"/>
      <c r="F14" s="17"/>
    </row>
    <row r="15" spans="2:6" ht="17.100000000000001" customHeight="1" thickTop="1" thickBot="1">
      <c r="B15" s="65" t="s">
        <v>10</v>
      </c>
      <c r="C15" s="83">
        <v>65</v>
      </c>
      <c r="D15" s="83">
        <v>280456.011</v>
      </c>
      <c r="E15" s="17"/>
      <c r="F15" s="17"/>
    </row>
    <row r="16" spans="2:6" ht="17.100000000000001" customHeight="1" thickTop="1" thickBot="1">
      <c r="B16" s="65" t="s">
        <v>31</v>
      </c>
      <c r="C16" s="83">
        <v>26</v>
      </c>
      <c r="D16" s="83">
        <v>125485</v>
      </c>
      <c r="E16" s="17"/>
      <c r="F16" s="17"/>
    </row>
    <row r="17" spans="2:6" ht="17.100000000000001" customHeight="1" thickTop="1" thickBot="1">
      <c r="B17" s="65" t="s">
        <v>32</v>
      </c>
      <c r="C17" s="83">
        <v>7</v>
      </c>
      <c r="D17" s="83">
        <v>42210</v>
      </c>
      <c r="E17" s="17"/>
      <c r="F17" s="17"/>
    </row>
    <row r="18" spans="2:6" ht="17.100000000000001" customHeight="1" thickTop="1" thickBot="1">
      <c r="B18" s="65" t="s">
        <v>11</v>
      </c>
      <c r="C18" s="83">
        <v>26</v>
      </c>
      <c r="D18" s="83">
        <v>173123.666</v>
      </c>
      <c r="E18" s="17"/>
      <c r="F18" s="17"/>
    </row>
    <row r="19" spans="2:6" ht="17.100000000000001" customHeight="1" thickTop="1" thickBot="1">
      <c r="B19" s="65" t="s">
        <v>12</v>
      </c>
      <c r="C19" s="83">
        <v>18</v>
      </c>
      <c r="D19" s="83">
        <v>42033.663999999997</v>
      </c>
      <c r="E19" s="17"/>
      <c r="F19" s="17"/>
    </row>
    <row r="20" spans="2:6" ht="17.100000000000001" customHeight="1" thickTop="1" thickBot="1">
      <c r="B20" s="65" t="s">
        <v>13</v>
      </c>
      <c r="C20" s="83">
        <v>138</v>
      </c>
      <c r="D20" s="83">
        <v>566594.71600000001</v>
      </c>
      <c r="E20" s="17"/>
      <c r="F20" s="17"/>
    </row>
    <row r="21" spans="2:6" ht="17.100000000000001" customHeight="1" thickTop="1" thickBot="1">
      <c r="B21" s="65" t="s">
        <v>14</v>
      </c>
      <c r="C21" s="83">
        <v>26</v>
      </c>
      <c r="D21" s="83">
        <v>793174</v>
      </c>
      <c r="E21" s="17"/>
      <c r="F21" s="17"/>
    </row>
    <row r="22" spans="2:6" ht="17.100000000000001" customHeight="1" thickTop="1" thickBot="1">
      <c r="B22" s="65" t="s">
        <v>15</v>
      </c>
      <c r="C22" s="83">
        <v>9</v>
      </c>
      <c r="D22" s="83">
        <v>48551.652999999998</v>
      </c>
      <c r="E22" s="17"/>
      <c r="F22" s="17"/>
    </row>
    <row r="23" spans="2:6" ht="17.100000000000001" customHeight="1" thickTop="1" thickBot="1">
      <c r="B23" s="65" t="s">
        <v>337</v>
      </c>
      <c r="C23" s="83">
        <v>41</v>
      </c>
      <c r="D23" s="83">
        <v>101726.496</v>
      </c>
      <c r="E23" s="17"/>
      <c r="F23" s="17"/>
    </row>
    <row r="24" spans="2:6" ht="17.100000000000001" customHeight="1" thickTop="1" thickBot="1">
      <c r="B24" s="65" t="s">
        <v>33</v>
      </c>
      <c r="C24" s="83">
        <v>18</v>
      </c>
      <c r="D24" s="83">
        <v>117547.189</v>
      </c>
      <c r="E24" s="17"/>
      <c r="F24" s="17"/>
    </row>
    <row r="25" spans="2:6" ht="17.100000000000001" customHeight="1" thickTop="1" thickBot="1">
      <c r="B25" s="65" t="s">
        <v>16</v>
      </c>
      <c r="C25" s="83">
        <v>73</v>
      </c>
      <c r="D25" s="83">
        <v>459096.98499999999</v>
      </c>
      <c r="E25" s="17"/>
      <c r="F25" s="17"/>
    </row>
    <row r="26" spans="2:6" ht="17.100000000000001" customHeight="1" thickTop="1" thickBot="1">
      <c r="B26" s="65" t="s">
        <v>17</v>
      </c>
      <c r="C26" s="83">
        <v>29</v>
      </c>
      <c r="D26" s="83">
        <v>160983.764</v>
      </c>
      <c r="E26" s="17"/>
      <c r="F26" s="17"/>
    </row>
    <row r="27" spans="2:6" ht="17.100000000000001" customHeight="1" thickTop="1" thickBot="1">
      <c r="B27" s="65" t="s">
        <v>18</v>
      </c>
      <c r="C27" s="83">
        <v>68</v>
      </c>
      <c r="D27" s="83">
        <v>1408900</v>
      </c>
      <c r="E27" s="17"/>
      <c r="F27" s="17"/>
    </row>
    <row r="28" spans="2:6" ht="17.100000000000001" customHeight="1" thickTop="1" thickBot="1">
      <c r="B28" s="65" t="s">
        <v>34</v>
      </c>
      <c r="C28" s="83">
        <v>1</v>
      </c>
      <c r="D28" s="83">
        <v>1550</v>
      </c>
      <c r="E28" s="17"/>
      <c r="F28" s="17"/>
    </row>
    <row r="29" spans="2:6" ht="17.100000000000001" customHeight="1" thickTop="1" thickBot="1">
      <c r="B29" s="65" t="s">
        <v>35</v>
      </c>
      <c r="C29" s="83">
        <v>12</v>
      </c>
      <c r="D29" s="83">
        <v>27770.053</v>
      </c>
      <c r="E29" s="17"/>
      <c r="F29" s="17"/>
    </row>
    <row r="30" spans="2:6" ht="17.100000000000001" customHeight="1" thickTop="1" thickBot="1">
      <c r="B30" s="65" t="s">
        <v>19</v>
      </c>
      <c r="C30" s="83">
        <v>29</v>
      </c>
      <c r="D30" s="83">
        <v>174184.315</v>
      </c>
      <c r="E30" s="17"/>
      <c r="F30" s="17"/>
    </row>
    <row r="31" spans="2:6" ht="17.100000000000001" customHeight="1" thickTop="1" thickBot="1">
      <c r="B31" s="65" t="s">
        <v>84</v>
      </c>
      <c r="C31" s="83">
        <v>71</v>
      </c>
      <c r="D31" s="83">
        <v>412869.44300000003</v>
      </c>
      <c r="E31" s="17"/>
      <c r="F31" s="17"/>
    </row>
    <row r="32" spans="2:6" ht="17.100000000000001" customHeight="1" thickTop="1" thickBot="1">
      <c r="B32" s="65" t="s">
        <v>36</v>
      </c>
      <c r="C32" s="83">
        <v>12</v>
      </c>
      <c r="D32" s="83">
        <v>46324.57</v>
      </c>
      <c r="E32" s="17"/>
      <c r="F32" s="17"/>
    </row>
    <row r="33" spans="2:6" ht="17.100000000000001" customHeight="1" thickTop="1" thickBot="1">
      <c r="B33" s="65"/>
      <c r="C33" s="83" t="s">
        <v>203</v>
      </c>
      <c r="D33" s="83" t="s">
        <v>203</v>
      </c>
      <c r="E33" s="17"/>
      <c r="F33" s="17"/>
    </row>
    <row r="34" spans="2:6" ht="17.100000000000001" customHeight="1" thickTop="1" thickBot="1">
      <c r="B34" s="59" t="s">
        <v>20</v>
      </c>
      <c r="C34" s="87">
        <v>259</v>
      </c>
      <c r="D34" s="87">
        <v>1871415.4269999999</v>
      </c>
      <c r="E34" s="17"/>
      <c r="F34" s="17"/>
    </row>
    <row r="35" spans="2:6" ht="17.100000000000001" customHeight="1" thickTop="1" thickBot="1">
      <c r="B35" s="65" t="s">
        <v>20</v>
      </c>
      <c r="C35" s="83">
        <v>25</v>
      </c>
      <c r="D35" s="83">
        <v>409509.96799999999</v>
      </c>
      <c r="E35" s="17"/>
      <c r="F35" s="17"/>
    </row>
    <row r="36" spans="2:6" ht="17.100000000000001" customHeight="1" thickTop="1" thickBot="1">
      <c r="B36" s="65" t="s">
        <v>197</v>
      </c>
      <c r="C36" s="83">
        <v>30</v>
      </c>
      <c r="D36" s="83">
        <v>305612.739</v>
      </c>
      <c r="E36" s="17"/>
      <c r="F36" s="17"/>
    </row>
    <row r="37" spans="2:6" ht="17.100000000000001" customHeight="1" thickTop="1" thickBot="1">
      <c r="B37" s="65" t="s">
        <v>198</v>
      </c>
      <c r="C37" s="83">
        <v>51</v>
      </c>
      <c r="D37" s="83">
        <v>325857.97399999999</v>
      </c>
      <c r="E37" s="17"/>
      <c r="F37" s="17"/>
    </row>
    <row r="38" spans="2:6" ht="17.100000000000001" customHeight="1" thickTop="1" thickBot="1">
      <c r="B38" s="65" t="s">
        <v>37</v>
      </c>
      <c r="C38" s="83">
        <v>3</v>
      </c>
      <c r="D38" s="83">
        <v>17880</v>
      </c>
      <c r="E38" s="17"/>
      <c r="F38" s="17"/>
    </row>
    <row r="39" spans="2:6" ht="17.100000000000001" customHeight="1" thickTop="1" thickBot="1">
      <c r="B39" s="65" t="s">
        <v>38</v>
      </c>
      <c r="C39" s="83">
        <v>2</v>
      </c>
      <c r="D39" s="83">
        <v>27881.65</v>
      </c>
      <c r="E39" s="17"/>
      <c r="F39" s="17"/>
    </row>
    <row r="40" spans="2:6" ht="17.100000000000001" customHeight="1" thickTop="1" thickBot="1">
      <c r="B40" s="65" t="s">
        <v>39</v>
      </c>
      <c r="C40" s="83">
        <v>27</v>
      </c>
      <c r="D40" s="83">
        <v>76757.328999999998</v>
      </c>
      <c r="E40" s="17"/>
      <c r="F40" s="17"/>
    </row>
    <row r="41" spans="2:6" ht="17.100000000000001" customHeight="1" thickTop="1" thickBot="1">
      <c r="B41" s="65" t="s">
        <v>40</v>
      </c>
      <c r="C41" s="83">
        <v>26</v>
      </c>
      <c r="D41" s="83">
        <v>237151.913</v>
      </c>
      <c r="E41" s="17"/>
      <c r="F41" s="17"/>
    </row>
    <row r="42" spans="2:6" ht="17.100000000000001" customHeight="1" thickTop="1" thickBot="1">
      <c r="B42" s="65" t="s">
        <v>41</v>
      </c>
      <c r="C42" s="83">
        <v>21</v>
      </c>
      <c r="D42" s="83">
        <v>58523.059000000001</v>
      </c>
      <c r="E42" s="17"/>
      <c r="F42" s="17"/>
    </row>
    <row r="43" spans="2:6" ht="17.100000000000001" customHeight="1" thickTop="1" thickBot="1">
      <c r="B43" s="65" t="s">
        <v>42</v>
      </c>
      <c r="C43" s="83">
        <v>1</v>
      </c>
      <c r="D43" s="83">
        <v>3000</v>
      </c>
      <c r="E43" s="17"/>
      <c r="F43" s="17"/>
    </row>
    <row r="44" spans="2:6" ht="17.100000000000001" customHeight="1" thickTop="1" thickBot="1">
      <c r="B44" s="65" t="s">
        <v>43</v>
      </c>
      <c r="C44" s="83">
        <v>22</v>
      </c>
      <c r="D44" s="83">
        <v>151662.867</v>
      </c>
      <c r="E44" s="17"/>
      <c r="F44" s="17"/>
    </row>
    <row r="45" spans="2:6" ht="17.100000000000001" customHeight="1" thickTop="1" thickBot="1">
      <c r="B45" s="65" t="s">
        <v>199</v>
      </c>
      <c r="C45" s="83">
        <v>4</v>
      </c>
      <c r="D45" s="83">
        <v>62917.8</v>
      </c>
      <c r="E45" s="17"/>
      <c r="F45" s="17"/>
    </row>
    <row r="46" spans="2:6" ht="17.100000000000001" customHeight="1" thickTop="1" thickBot="1">
      <c r="B46" s="65" t="s">
        <v>44</v>
      </c>
      <c r="C46" s="83">
        <v>14</v>
      </c>
      <c r="D46" s="83">
        <v>87674.438999999998</v>
      </c>
      <c r="E46" s="17"/>
      <c r="F46" s="17"/>
    </row>
    <row r="47" spans="2:6" ht="17.100000000000001" customHeight="1" thickTop="1" thickBot="1">
      <c r="B47" s="65" t="s">
        <v>45</v>
      </c>
      <c r="C47" s="83">
        <v>18</v>
      </c>
      <c r="D47" s="83">
        <v>70802.600999999995</v>
      </c>
      <c r="E47" s="17"/>
      <c r="F47" s="17"/>
    </row>
    <row r="48" spans="2:6" ht="17.100000000000001" customHeight="1" thickTop="1" thickBot="1">
      <c r="B48" s="65" t="s">
        <v>46</v>
      </c>
      <c r="C48" s="83">
        <v>15</v>
      </c>
      <c r="D48" s="83">
        <v>36183.088000000003</v>
      </c>
      <c r="E48" s="17"/>
      <c r="F48" s="17"/>
    </row>
    <row r="49" spans="2:6" ht="17.100000000000001" customHeight="1" thickTop="1" thickBot="1">
      <c r="B49" s="65" t="s">
        <v>47</v>
      </c>
      <c r="C49" s="83" t="s">
        <v>204</v>
      </c>
      <c r="D49" s="83">
        <v>0</v>
      </c>
      <c r="E49" s="17"/>
      <c r="F49" s="17"/>
    </row>
    <row r="50" spans="2:6" ht="17.100000000000001" customHeight="1" thickTop="1" thickBot="1">
      <c r="B50" s="65"/>
      <c r="C50" s="83" t="s">
        <v>203</v>
      </c>
      <c r="D50" s="83" t="s">
        <v>203</v>
      </c>
      <c r="E50" s="17"/>
      <c r="F50" s="17"/>
    </row>
    <row r="51" spans="2:6" ht="17.100000000000001" customHeight="1" thickTop="1" thickBot="1">
      <c r="B51" s="59" t="s">
        <v>21</v>
      </c>
      <c r="C51" s="87">
        <v>320</v>
      </c>
      <c r="D51" s="87">
        <v>2480017.7370000002</v>
      </c>
      <c r="E51" s="17"/>
      <c r="F51" s="17"/>
    </row>
    <row r="52" spans="2:6" ht="17.100000000000001" customHeight="1" thickTop="1" thickBot="1">
      <c r="B52" s="65" t="s">
        <v>21</v>
      </c>
      <c r="C52" s="83">
        <v>83</v>
      </c>
      <c r="D52" s="83">
        <v>892532.49</v>
      </c>
      <c r="E52" s="17"/>
      <c r="F52" s="17"/>
    </row>
    <row r="53" spans="2:6" ht="17.100000000000001" customHeight="1" thickTop="1" thickBot="1">
      <c r="B53" s="65" t="s">
        <v>22</v>
      </c>
      <c r="C53" s="83">
        <v>64</v>
      </c>
      <c r="D53" s="83">
        <v>397171.141</v>
      </c>
      <c r="E53" s="17"/>
      <c r="F53" s="17"/>
    </row>
    <row r="54" spans="2:6" ht="17.100000000000001" customHeight="1" thickTop="1" thickBot="1">
      <c r="B54" s="65" t="s">
        <v>23</v>
      </c>
      <c r="C54" s="83">
        <v>13</v>
      </c>
      <c r="D54" s="83">
        <v>320048.63500000001</v>
      </c>
      <c r="E54" s="17"/>
      <c r="F54" s="17"/>
    </row>
    <row r="55" spans="2:6" ht="17.100000000000001" customHeight="1" thickTop="1" thickBot="1">
      <c r="B55" s="65" t="s">
        <v>48</v>
      </c>
      <c r="C55" s="83">
        <v>15</v>
      </c>
      <c r="D55" s="83">
        <v>67416.805999999997</v>
      </c>
      <c r="E55" s="17"/>
      <c r="F55" s="17"/>
    </row>
    <row r="56" spans="2:6" ht="17.100000000000001" customHeight="1" thickTop="1" thickBot="1">
      <c r="B56" s="65" t="s">
        <v>49</v>
      </c>
      <c r="C56" s="83">
        <v>52</v>
      </c>
      <c r="D56" s="83">
        <v>285112.22899999999</v>
      </c>
      <c r="E56" s="17"/>
      <c r="F56" s="17"/>
    </row>
    <row r="57" spans="2:6" ht="17.100000000000001" customHeight="1" thickTop="1" thickBot="1">
      <c r="B57" s="65" t="s">
        <v>50</v>
      </c>
      <c r="C57" s="83">
        <v>21</v>
      </c>
      <c r="D57" s="83">
        <v>111445.981</v>
      </c>
      <c r="E57" s="17"/>
      <c r="F57" s="17"/>
    </row>
    <row r="58" spans="2:6" ht="17.100000000000001" customHeight="1" thickTop="1" thickBot="1">
      <c r="B58" s="65" t="s">
        <v>24</v>
      </c>
      <c r="C58" s="83">
        <v>25</v>
      </c>
      <c r="D58" s="83">
        <v>156687.66500000001</v>
      </c>
      <c r="E58" s="17"/>
      <c r="F58" s="17"/>
    </row>
    <row r="59" spans="2:6" ht="17.100000000000001" customHeight="1" thickTop="1" thickBot="1">
      <c r="B59" s="65" t="s">
        <v>25</v>
      </c>
      <c r="C59" s="83">
        <v>47</v>
      </c>
      <c r="D59" s="83">
        <v>249602.79</v>
      </c>
      <c r="E59" s="17"/>
      <c r="F59" s="17"/>
    </row>
    <row r="60" spans="2:6" ht="17.100000000000001" customHeight="1" thickTop="1" thickBot="1">
      <c r="B60" s="65"/>
      <c r="C60" s="83" t="s">
        <v>203</v>
      </c>
      <c r="D60" s="83" t="s">
        <v>203</v>
      </c>
      <c r="E60" s="17"/>
      <c r="F60" s="17"/>
    </row>
    <row r="61" spans="2:6" ht="17.100000000000001" customHeight="1" thickTop="1" thickBot="1">
      <c r="B61" s="59" t="s">
        <v>26</v>
      </c>
      <c r="C61" s="87">
        <v>403</v>
      </c>
      <c r="D61" s="87">
        <v>1228664.4029999999</v>
      </c>
      <c r="E61" s="17"/>
      <c r="F61" s="17"/>
    </row>
    <row r="62" spans="2:6" ht="17.100000000000001" customHeight="1" thickTop="1" thickBot="1">
      <c r="B62" s="65" t="s">
        <v>26</v>
      </c>
      <c r="C62" s="83">
        <v>184</v>
      </c>
      <c r="D62" s="83">
        <v>412778.79399999999</v>
      </c>
      <c r="E62" s="17"/>
      <c r="F62" s="17"/>
    </row>
    <row r="63" spans="2:6" ht="17.100000000000001" customHeight="1" thickTop="1" thickBot="1">
      <c r="B63" s="65" t="s">
        <v>27</v>
      </c>
      <c r="C63" s="83">
        <v>11</v>
      </c>
      <c r="D63" s="83">
        <v>76236.657999999996</v>
      </c>
      <c r="E63" s="17"/>
      <c r="F63" s="17"/>
    </row>
    <row r="64" spans="2:6" ht="17.100000000000001" customHeight="1" thickTop="1" thickBot="1">
      <c r="B64" s="65" t="s">
        <v>51</v>
      </c>
      <c r="C64" s="83">
        <v>20</v>
      </c>
      <c r="D64" s="83">
        <v>73085.759999999995</v>
      </c>
      <c r="E64" s="17"/>
      <c r="F64" s="17"/>
    </row>
    <row r="65" spans="2:6" ht="17.100000000000001" customHeight="1" thickTop="1" thickBot="1">
      <c r="B65" s="65" t="s">
        <v>52</v>
      </c>
      <c r="C65" s="83">
        <v>10</v>
      </c>
      <c r="D65" s="83">
        <v>67421.118000000002</v>
      </c>
      <c r="E65" s="17"/>
      <c r="F65" s="17"/>
    </row>
    <row r="66" spans="2:6" ht="17.100000000000001" customHeight="1" thickTop="1" thickBot="1">
      <c r="B66" s="65" t="s">
        <v>9</v>
      </c>
      <c r="C66" s="83">
        <v>15</v>
      </c>
      <c r="D66" s="83">
        <v>79433.960999999996</v>
      </c>
      <c r="E66" s="17"/>
      <c r="F66" s="17"/>
    </row>
    <row r="67" spans="2:6" ht="17.100000000000001" customHeight="1" thickTop="1" thickBot="1">
      <c r="B67" s="65" t="s">
        <v>53</v>
      </c>
      <c r="C67" s="83">
        <v>39</v>
      </c>
      <c r="D67" s="83">
        <v>97427.65</v>
      </c>
      <c r="E67" s="17"/>
      <c r="F67" s="17"/>
    </row>
    <row r="68" spans="2:6" ht="17.100000000000001" customHeight="1" thickTop="1" thickBot="1">
      <c r="B68" s="65" t="s">
        <v>28</v>
      </c>
      <c r="C68" s="83">
        <v>44</v>
      </c>
      <c r="D68" s="83">
        <v>72053.8</v>
      </c>
      <c r="E68" s="17"/>
      <c r="F68" s="17"/>
    </row>
    <row r="69" spans="2:6" ht="17.100000000000001" customHeight="1" thickTop="1" thickBot="1">
      <c r="B69" s="65" t="s">
        <v>29</v>
      </c>
      <c r="C69" s="83">
        <v>25</v>
      </c>
      <c r="D69" s="83">
        <v>103934.13099999999</v>
      </c>
      <c r="E69" s="17"/>
      <c r="F69" s="17"/>
    </row>
    <row r="70" spans="2:6" ht="17.100000000000001" customHeight="1" thickTop="1" thickBot="1">
      <c r="B70" s="65" t="s">
        <v>54</v>
      </c>
      <c r="C70" s="83">
        <v>9</v>
      </c>
      <c r="D70" s="83">
        <v>16067.638000000001</v>
      </c>
      <c r="E70" s="17"/>
      <c r="F70" s="17"/>
    </row>
    <row r="71" spans="2:6" ht="17.100000000000001" customHeight="1" thickTop="1" thickBot="1">
      <c r="B71" s="65" t="s">
        <v>55</v>
      </c>
      <c r="C71" s="83">
        <v>46</v>
      </c>
      <c r="D71" s="83">
        <v>230224.89300000001</v>
      </c>
      <c r="E71" s="17"/>
      <c r="F71" s="17"/>
    </row>
    <row r="72" spans="2:6" ht="17.100000000000001" customHeight="1" thickTop="1" thickBot="1">
      <c r="B72" s="65"/>
      <c r="C72" s="83" t="s">
        <v>203</v>
      </c>
      <c r="D72" s="83" t="s">
        <v>203</v>
      </c>
      <c r="E72" s="17"/>
      <c r="F72" s="17"/>
    </row>
    <row r="73" spans="2:6" ht="17.100000000000001" customHeight="1" thickTop="1" thickBot="1">
      <c r="B73" s="59" t="s">
        <v>85</v>
      </c>
      <c r="C73" s="87">
        <v>191</v>
      </c>
      <c r="D73" s="87">
        <v>1111808.7509999999</v>
      </c>
      <c r="E73" s="17"/>
      <c r="F73" s="17"/>
    </row>
    <row r="74" spans="2:6" ht="17.100000000000001" customHeight="1" thickTop="1" thickBot="1">
      <c r="B74" s="65" t="s">
        <v>56</v>
      </c>
      <c r="C74" s="83">
        <v>64</v>
      </c>
      <c r="D74" s="83">
        <v>200561.49299999999</v>
      </c>
      <c r="E74" s="17"/>
      <c r="F74" s="17"/>
    </row>
    <row r="75" spans="2:6" ht="17.100000000000001" customHeight="1" thickTop="1" thickBot="1">
      <c r="B75" s="65" t="s">
        <v>57</v>
      </c>
      <c r="C75" s="83">
        <v>32</v>
      </c>
      <c r="D75" s="83">
        <v>254550.40299999999</v>
      </c>
      <c r="E75" s="17"/>
      <c r="F75" s="17"/>
    </row>
    <row r="76" spans="2:6" ht="17.100000000000001" customHeight="1" thickTop="1" thickBot="1">
      <c r="B76" s="65" t="s">
        <v>58</v>
      </c>
      <c r="C76" s="83">
        <v>16</v>
      </c>
      <c r="D76" s="83">
        <v>312343.33</v>
      </c>
      <c r="E76" s="17"/>
      <c r="F76" s="17"/>
    </row>
    <row r="77" spans="2:6" ht="17.100000000000001" customHeight="1" thickTop="1" thickBot="1">
      <c r="B77" s="65" t="s">
        <v>59</v>
      </c>
      <c r="C77" s="83">
        <v>9</v>
      </c>
      <c r="D77" s="83">
        <v>43895.199999999997</v>
      </c>
      <c r="E77" s="17"/>
      <c r="F77" s="17"/>
    </row>
    <row r="78" spans="2:6" ht="17.100000000000001" customHeight="1" thickTop="1" thickBot="1">
      <c r="B78" s="65" t="s">
        <v>60</v>
      </c>
      <c r="C78" s="83">
        <v>9</v>
      </c>
      <c r="D78" s="83">
        <v>57817.608999999997</v>
      </c>
      <c r="E78" s="17"/>
      <c r="F78" s="17"/>
    </row>
    <row r="79" spans="2:6" ht="17.100000000000001" customHeight="1" thickTop="1" thickBot="1">
      <c r="B79" s="65" t="s">
        <v>61</v>
      </c>
      <c r="C79" s="83">
        <v>14</v>
      </c>
      <c r="D79" s="83">
        <v>74441.600000000006</v>
      </c>
      <c r="E79" s="17"/>
      <c r="F79" s="17"/>
    </row>
    <row r="80" spans="2:6" ht="17.100000000000001" customHeight="1" thickTop="1" thickBot="1">
      <c r="B80" s="65" t="s">
        <v>62</v>
      </c>
      <c r="C80" s="83">
        <v>7</v>
      </c>
      <c r="D80" s="83">
        <v>55174.75</v>
      </c>
      <c r="E80" s="17"/>
      <c r="F80" s="17"/>
    </row>
    <row r="81" spans="1:10" ht="17.100000000000001" customHeight="1" thickTop="1" thickBot="1">
      <c r="B81" s="65" t="s">
        <v>63</v>
      </c>
      <c r="C81" s="83">
        <v>9</v>
      </c>
      <c r="D81" s="83">
        <v>31285.599999999999</v>
      </c>
      <c r="E81" s="17"/>
      <c r="F81" s="17"/>
    </row>
    <row r="82" spans="1:10" ht="17.100000000000001" customHeight="1" thickTop="1" thickBot="1">
      <c r="B82" s="65" t="s">
        <v>64</v>
      </c>
      <c r="C82" s="83">
        <v>15</v>
      </c>
      <c r="D82" s="83">
        <v>26859.808000000001</v>
      </c>
      <c r="E82" s="17"/>
      <c r="F82" s="17"/>
    </row>
    <row r="83" spans="1:10" ht="17.100000000000001" customHeight="1" thickTop="1" thickBot="1">
      <c r="B83" s="65" t="s">
        <v>65</v>
      </c>
      <c r="C83" s="83">
        <v>12</v>
      </c>
      <c r="D83" s="83">
        <v>36522.957999999999</v>
      </c>
      <c r="E83" s="17"/>
      <c r="F83" s="17"/>
    </row>
    <row r="84" spans="1:10" ht="17.100000000000001" customHeight="1" thickTop="1" thickBot="1">
      <c r="B84" s="65" t="s">
        <v>66</v>
      </c>
      <c r="C84" s="83">
        <v>4</v>
      </c>
      <c r="D84" s="83">
        <v>18356</v>
      </c>
      <c r="E84" s="17"/>
      <c r="F84" s="17"/>
    </row>
    <row r="85" spans="1:10" ht="17.100000000000001" customHeight="1" thickTop="1" thickBot="1">
      <c r="B85" s="65"/>
      <c r="C85" s="83" t="s">
        <v>203</v>
      </c>
      <c r="D85" s="83" t="s">
        <v>203</v>
      </c>
      <c r="E85" s="17"/>
      <c r="F85" s="17"/>
    </row>
    <row r="86" spans="1:10" ht="17.100000000000001" customHeight="1" thickTop="1" thickBot="1">
      <c r="B86" s="59" t="s">
        <v>67</v>
      </c>
      <c r="C86" s="87">
        <v>221</v>
      </c>
      <c r="D86" s="87">
        <v>1525376.0109999999</v>
      </c>
      <c r="E86" s="17"/>
      <c r="F86" s="17"/>
    </row>
    <row r="87" spans="1:10" ht="17.100000000000001" customHeight="1" thickTop="1" thickBot="1">
      <c r="B87" s="65" t="s">
        <v>67</v>
      </c>
      <c r="C87" s="83">
        <v>82</v>
      </c>
      <c r="D87" s="83">
        <v>304897.49800000002</v>
      </c>
      <c r="E87" s="17"/>
      <c r="F87" s="17"/>
    </row>
    <row r="88" spans="1:10" ht="17.100000000000001" customHeight="1" thickTop="1" thickBot="1">
      <c r="B88" s="65" t="s">
        <v>68</v>
      </c>
      <c r="C88" s="83">
        <v>11</v>
      </c>
      <c r="D88" s="83">
        <v>55235.292999999998</v>
      </c>
    </row>
    <row r="89" spans="1:10" ht="17.100000000000001" customHeight="1" thickTop="1" thickBot="1">
      <c r="B89" s="65" t="s">
        <v>69</v>
      </c>
      <c r="C89" s="83">
        <v>31</v>
      </c>
      <c r="D89" s="83">
        <v>195500.935</v>
      </c>
    </row>
    <row r="90" spans="1:10" ht="17.100000000000001" customHeight="1" thickTop="1" thickBot="1">
      <c r="B90" s="65" t="s">
        <v>70</v>
      </c>
      <c r="C90" s="83">
        <v>6</v>
      </c>
      <c r="D90" s="83">
        <v>38059.733</v>
      </c>
    </row>
    <row r="91" spans="1:10" ht="17.100000000000001" customHeight="1" thickTop="1" thickBot="1">
      <c r="B91" s="65" t="s">
        <v>71</v>
      </c>
      <c r="C91" s="83">
        <v>24</v>
      </c>
      <c r="D91" s="83">
        <v>169600</v>
      </c>
    </row>
    <row r="92" spans="1:10" ht="17.100000000000001" customHeight="1" thickTop="1" thickBot="1">
      <c r="B92" s="65" t="s">
        <v>200</v>
      </c>
      <c r="C92" s="83">
        <v>6</v>
      </c>
      <c r="D92" s="83">
        <v>85275</v>
      </c>
    </row>
    <row r="93" spans="1:10" ht="16.5" customHeight="1" thickTop="1" thickBot="1">
      <c r="B93" s="65" t="s">
        <v>73</v>
      </c>
      <c r="C93" s="83">
        <v>7</v>
      </c>
      <c r="D93" s="83">
        <v>53233.614999999998</v>
      </c>
    </row>
    <row r="94" spans="1:10" ht="16.5" thickTop="1" thickBot="1">
      <c r="A94" s="7"/>
      <c r="B94" s="65" t="s">
        <v>74</v>
      </c>
      <c r="C94" s="83">
        <v>6</v>
      </c>
      <c r="D94" s="83">
        <v>57082.021999999997</v>
      </c>
      <c r="E94" s="7"/>
      <c r="F94" s="7"/>
      <c r="G94" s="7"/>
      <c r="H94" s="6"/>
      <c r="I94" s="6"/>
      <c r="J94" s="8"/>
    </row>
    <row r="95" spans="1:10" ht="15.75" thickTop="1" thickBot="1">
      <c r="B95" s="65" t="s">
        <v>75</v>
      </c>
      <c r="C95" s="83">
        <v>2</v>
      </c>
      <c r="D95" s="83">
        <v>10327.038</v>
      </c>
    </row>
    <row r="96" spans="1:10" ht="15.75" thickTop="1" thickBot="1">
      <c r="B96" s="65" t="s">
        <v>76</v>
      </c>
      <c r="C96" s="83">
        <v>27</v>
      </c>
      <c r="D96" s="83">
        <v>155600.77499999999</v>
      </c>
    </row>
    <row r="97" spans="1:10" s="8" customFormat="1" ht="15.75" thickTop="1" thickBot="1">
      <c r="A97"/>
      <c r="B97" s="65" t="s">
        <v>77</v>
      </c>
      <c r="C97" s="83">
        <v>19</v>
      </c>
      <c r="D97" s="83">
        <v>400564.10200000001</v>
      </c>
      <c r="J97"/>
    </row>
    <row r="98" spans="1:10" s="8" customFormat="1" ht="15.75" thickTop="1" thickBot="1">
      <c r="A98"/>
      <c r="B98" s="65"/>
      <c r="C98" s="83" t="s">
        <v>203</v>
      </c>
      <c r="D98" s="83" t="s">
        <v>203</v>
      </c>
      <c r="J98"/>
    </row>
    <row r="99" spans="1:10" s="8" customFormat="1" ht="16.5" thickTop="1" thickBot="1">
      <c r="A99"/>
      <c r="B99" s="59" t="s">
        <v>78</v>
      </c>
      <c r="C99" s="88">
        <v>239</v>
      </c>
      <c r="D99" s="88">
        <v>1451047.575</v>
      </c>
      <c r="J99"/>
    </row>
    <row r="100" spans="1:10" s="8" customFormat="1" ht="15.75" thickTop="1" thickBot="1">
      <c r="A100"/>
      <c r="B100" s="81" t="s">
        <v>78</v>
      </c>
      <c r="C100" s="57">
        <v>35</v>
      </c>
      <c r="D100" s="57">
        <v>296057.83500000002</v>
      </c>
      <c r="J100"/>
    </row>
    <row r="101" spans="1:10" s="8" customFormat="1" ht="15.75" thickTop="1" thickBot="1">
      <c r="A101"/>
      <c r="B101" s="81" t="s">
        <v>79</v>
      </c>
      <c r="C101" s="57">
        <v>94</v>
      </c>
      <c r="D101" s="57">
        <v>551161.44499999995</v>
      </c>
      <c r="J101"/>
    </row>
    <row r="102" spans="1:10" s="8" customFormat="1" ht="15.75" thickTop="1" thickBot="1">
      <c r="A102"/>
      <c r="B102" s="81" t="s">
        <v>80</v>
      </c>
      <c r="C102" s="57">
        <v>22</v>
      </c>
      <c r="D102" s="57">
        <v>154115.26800000001</v>
      </c>
      <c r="J102"/>
    </row>
    <row r="103" spans="1:10" s="8" customFormat="1" ht="15.75" thickTop="1" thickBot="1">
      <c r="A103"/>
      <c r="B103" s="81" t="s">
        <v>81</v>
      </c>
      <c r="C103" s="57">
        <v>6</v>
      </c>
      <c r="D103" s="57">
        <v>52663</v>
      </c>
      <c r="J103"/>
    </row>
    <row r="104" spans="1:10" s="8" customFormat="1" ht="15.75" thickTop="1" thickBot="1">
      <c r="A104"/>
      <c r="B104" s="81" t="s">
        <v>82</v>
      </c>
      <c r="C104" s="57">
        <v>41</v>
      </c>
      <c r="D104" s="57">
        <v>209365.239</v>
      </c>
      <c r="J104"/>
    </row>
    <row r="105" spans="1:10" s="8" customFormat="1" ht="15" thickTop="1">
      <c r="A105"/>
      <c r="B105" s="82" t="s">
        <v>83</v>
      </c>
      <c r="C105" s="90">
        <v>41</v>
      </c>
      <c r="D105" s="90">
        <v>187684.788</v>
      </c>
      <c r="J105"/>
    </row>
    <row r="106" spans="1:10" s="8" customFormat="1" ht="15" thickBot="1">
      <c r="A106"/>
      <c r="B106" s="14"/>
      <c r="C106" s="14"/>
      <c r="D106" s="14"/>
      <c r="J106"/>
    </row>
    <row r="107" spans="1:10" s="8" customFormat="1" ht="15.75" thickTop="1" thickBot="1">
      <c r="A107"/>
      <c r="B107" s="658" t="s">
        <v>521</v>
      </c>
      <c r="C107" s="659"/>
      <c r="D107" s="659"/>
      <c r="E107" s="659"/>
      <c r="F107" s="659"/>
      <c r="G107" s="73"/>
      <c r="H107" s="73"/>
      <c r="I107" s="74"/>
      <c r="J107"/>
    </row>
    <row r="108" spans="1:10" s="8" customFormat="1" ht="15" thickTop="1">
      <c r="A108"/>
      <c r="B108" s="14"/>
      <c r="C108" s="14"/>
      <c r="D108" s="14"/>
      <c r="J108"/>
    </row>
    <row r="109" spans="1:10" s="8" customFormat="1">
      <c r="A109"/>
      <c r="B109" s="14"/>
      <c r="C109" s="14"/>
      <c r="D109" s="14"/>
      <c r="J109"/>
    </row>
    <row r="130" spans="1:10" s="8" customFormat="1" ht="15">
      <c r="A130"/>
      <c r="B130" s="16"/>
      <c r="J130"/>
    </row>
  </sheetData>
  <mergeCells count="3">
    <mergeCell ref="B7:D7"/>
    <mergeCell ref="B8:D8"/>
    <mergeCell ref="B107:F107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H26"/>
  <sheetViews>
    <sheetView showGridLines="0" workbookViewId="0"/>
  </sheetViews>
  <sheetFormatPr baseColWidth="10" defaultRowHeight="12.75"/>
  <cols>
    <col min="1" max="1" width="11.5703125" style="10" customWidth="1"/>
    <col min="2" max="2" width="11.42578125" style="10"/>
    <col min="3" max="5" width="16.28515625" style="10" customWidth="1"/>
    <col min="6" max="7" width="17" style="10" customWidth="1"/>
    <col min="8" max="16384" width="11.42578125" style="10"/>
  </cols>
  <sheetData>
    <row r="8" spans="2:7" ht="46.5" customHeight="1">
      <c r="B8" s="664" t="s">
        <v>513</v>
      </c>
      <c r="C8" s="664"/>
      <c r="D8" s="664"/>
      <c r="E8" s="664"/>
      <c r="F8" s="664"/>
      <c r="G8" s="664"/>
    </row>
    <row r="9" spans="2:7" ht="15.75" customHeight="1">
      <c r="B9" s="665"/>
      <c r="C9" s="665"/>
      <c r="D9" s="665"/>
      <c r="E9" s="665"/>
      <c r="F9" s="665"/>
      <c r="G9" s="665"/>
    </row>
    <row r="10" spans="2:7" ht="47.25" customHeight="1">
      <c r="B10" s="538" t="s">
        <v>5</v>
      </c>
      <c r="C10" s="538" t="s">
        <v>118</v>
      </c>
      <c r="D10" s="538" t="s">
        <v>311</v>
      </c>
      <c r="E10" s="538" t="s">
        <v>312</v>
      </c>
      <c r="F10" s="585" t="s">
        <v>119</v>
      </c>
      <c r="G10" s="586" t="s">
        <v>120</v>
      </c>
    </row>
    <row r="11" spans="2:7" ht="15.75" thickBot="1">
      <c r="B11" s="587">
        <v>2010</v>
      </c>
      <c r="C11" s="588">
        <v>86018.39</v>
      </c>
      <c r="D11" s="588">
        <v>4525.01</v>
      </c>
      <c r="E11" s="588">
        <v>9400</v>
      </c>
      <c r="F11" s="588">
        <v>72093.38</v>
      </c>
      <c r="G11" s="588">
        <v>6640.44</v>
      </c>
    </row>
    <row r="12" spans="2:7" ht="16.5" thickTop="1" thickBot="1">
      <c r="B12" s="589">
        <v>2011</v>
      </c>
      <c r="C12" s="590">
        <v>110295.43</v>
      </c>
      <c r="D12" s="590">
        <v>40213.32</v>
      </c>
      <c r="E12" s="590">
        <v>2500</v>
      </c>
      <c r="F12" s="590">
        <v>67582.11</v>
      </c>
      <c r="G12" s="590">
        <v>701.56</v>
      </c>
    </row>
    <row r="13" spans="2:7" ht="16.5" thickTop="1" thickBot="1">
      <c r="B13" s="589">
        <v>2012</v>
      </c>
      <c r="C13" s="590">
        <v>102981.14</v>
      </c>
      <c r="D13" s="590">
        <v>10456.450000000001</v>
      </c>
      <c r="E13" s="590">
        <v>2350</v>
      </c>
      <c r="F13" s="590">
        <v>90174.69</v>
      </c>
      <c r="G13" s="590">
        <v>8616.86</v>
      </c>
    </row>
    <row r="14" spans="2:7" ht="16.5" thickTop="1" thickBot="1">
      <c r="B14" s="589">
        <v>2013</v>
      </c>
      <c r="C14" s="590">
        <v>95916.349999999991</v>
      </c>
      <c r="D14" s="590">
        <f>534.79+2000</f>
        <v>2534.79</v>
      </c>
      <c r="E14" s="590">
        <v>3948</v>
      </c>
      <c r="F14" s="590">
        <v>89433.56</v>
      </c>
      <c r="G14" s="590">
        <v>1446.32</v>
      </c>
    </row>
    <row r="15" spans="2:7" ht="16.5" thickTop="1" thickBot="1">
      <c r="B15" s="591">
        <v>2014</v>
      </c>
      <c r="C15" s="590">
        <v>99284.680000000008</v>
      </c>
      <c r="D15" s="590">
        <f>514.1+2080</f>
        <v>2594.1</v>
      </c>
      <c r="E15" s="590">
        <v>4042</v>
      </c>
      <c r="F15" s="590">
        <v>92648.58</v>
      </c>
      <c r="G15" s="590">
        <v>7275.24</v>
      </c>
    </row>
    <row r="16" spans="2:7" ht="16.5" thickTop="1" thickBot="1">
      <c r="B16" s="591">
        <v>2015</v>
      </c>
      <c r="C16" s="590">
        <v>106511.99</v>
      </c>
      <c r="D16" s="590">
        <f>637.76+2163.2+500</f>
        <v>3300.96</v>
      </c>
      <c r="E16" s="590">
        <v>3760</v>
      </c>
      <c r="F16" s="590">
        <v>99451.03</v>
      </c>
      <c r="G16" s="590">
        <v>0</v>
      </c>
    </row>
    <row r="17" spans="2:8" ht="15.75" thickTop="1">
      <c r="B17" s="592">
        <v>2016</v>
      </c>
      <c r="C17" s="593">
        <v>111099.90000000001</v>
      </c>
      <c r="D17" s="593">
        <f>507.4+2163.2</f>
        <v>2670.6</v>
      </c>
      <c r="E17" s="593">
        <v>3854</v>
      </c>
      <c r="F17" s="593">
        <v>104575.3</v>
      </c>
      <c r="G17" s="593">
        <v>5865.41</v>
      </c>
    </row>
    <row r="18" spans="2:8" ht="7.5" customHeight="1" thickBot="1">
      <c r="B18" s="37"/>
      <c r="C18" s="36"/>
      <c r="D18" s="36"/>
      <c r="E18" s="36"/>
      <c r="F18" s="36"/>
      <c r="G18" s="36"/>
      <c r="H18" s="39"/>
    </row>
    <row r="19" spans="2:8" ht="15.75" thickTop="1" thickBot="1">
      <c r="B19" s="662" t="s">
        <v>191</v>
      </c>
      <c r="C19" s="663"/>
      <c r="D19" s="663"/>
      <c r="E19" s="663"/>
      <c r="F19" s="663"/>
      <c r="G19" s="663"/>
      <c r="H19" s="39"/>
    </row>
    <row r="20" spans="2:8" ht="7.5" customHeight="1" thickTop="1" thickBot="1">
      <c r="B20" s="230"/>
      <c r="C20" s="169"/>
      <c r="D20" s="169"/>
      <c r="E20" s="169"/>
      <c r="F20" s="169"/>
      <c r="G20" s="169"/>
      <c r="H20" s="39"/>
    </row>
    <row r="21" spans="2:8" ht="14.25" thickTop="1" thickBot="1">
      <c r="B21" s="660" t="s">
        <v>523</v>
      </c>
      <c r="C21" s="661"/>
      <c r="D21" s="661"/>
      <c r="E21" s="661"/>
      <c r="F21" s="661"/>
      <c r="G21" s="661"/>
    </row>
    <row r="22" spans="2:8" ht="18" customHeight="1" thickTop="1"/>
    <row r="23" spans="2:8" ht="13.5">
      <c r="C23" s="11"/>
      <c r="D23" s="11"/>
      <c r="E23" s="11"/>
      <c r="F23" s="11"/>
      <c r="G23" s="11"/>
    </row>
    <row r="24" spans="2:8" ht="13.5">
      <c r="B24" s="25"/>
      <c r="C24" s="11"/>
      <c r="D24" s="11"/>
      <c r="E24" s="11"/>
      <c r="F24" s="11"/>
      <c r="G24" s="11"/>
    </row>
    <row r="25" spans="2:8" ht="13.5">
      <c r="B25" s="11"/>
      <c r="C25" s="11"/>
      <c r="D25" s="11"/>
      <c r="E25" s="11"/>
      <c r="F25" s="11"/>
      <c r="G25" s="11"/>
    </row>
    <row r="26" spans="2:8" ht="13.5">
      <c r="B26" s="11"/>
      <c r="C26" s="11"/>
      <c r="D26" s="11"/>
      <c r="E26" s="11"/>
      <c r="F26" s="11"/>
      <c r="G26" s="11"/>
    </row>
  </sheetData>
  <mergeCells count="4">
    <mergeCell ref="B21:G21"/>
    <mergeCell ref="B19:G19"/>
    <mergeCell ref="B8:G8"/>
    <mergeCell ref="B9:G9"/>
  </mergeCells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7:J516"/>
  <sheetViews>
    <sheetView showGridLines="0" zoomScaleNormal="100" workbookViewId="0"/>
  </sheetViews>
  <sheetFormatPr baseColWidth="10" defaultColWidth="16.5703125" defaultRowHeight="12.75"/>
  <cols>
    <col min="1" max="1" width="11.5703125" style="160" customWidth="1"/>
    <col min="2" max="7" width="21.140625" style="160" customWidth="1"/>
    <col min="8" max="16384" width="16.5703125" style="160"/>
  </cols>
  <sheetData>
    <row r="7" spans="2:10" ht="15">
      <c r="B7" s="170"/>
      <c r="C7" s="170"/>
      <c r="D7" s="170"/>
      <c r="E7" s="170"/>
      <c r="F7" s="170"/>
      <c r="G7" s="171"/>
      <c r="H7" s="172"/>
      <c r="I7" s="172"/>
    </row>
    <row r="8" spans="2:10" ht="35.25" customHeight="1">
      <c r="B8" s="633" t="s">
        <v>445</v>
      </c>
      <c r="C8" s="633"/>
      <c r="D8" s="633"/>
      <c r="E8" s="633"/>
      <c r="F8" s="633"/>
      <c r="G8" s="633"/>
      <c r="H8" s="172"/>
      <c r="I8" s="172"/>
    </row>
    <row r="9" spans="2:10" ht="16.5" customHeight="1">
      <c r="B9" s="668"/>
      <c r="C9" s="668"/>
      <c r="D9" s="668"/>
      <c r="E9" s="668"/>
      <c r="F9" s="668"/>
      <c r="G9" s="668"/>
      <c r="H9" s="172"/>
      <c r="I9" s="172"/>
    </row>
    <row r="10" spans="2:10" ht="98.25">
      <c r="B10" s="430" t="s">
        <v>5</v>
      </c>
      <c r="C10" s="430" t="s">
        <v>117</v>
      </c>
      <c r="D10" s="430" t="s">
        <v>556</v>
      </c>
      <c r="E10" s="430" t="s">
        <v>555</v>
      </c>
      <c r="F10" s="430" t="s">
        <v>557</v>
      </c>
      <c r="G10" s="510" t="s">
        <v>559</v>
      </c>
      <c r="H10" s="172"/>
      <c r="I10" s="172"/>
    </row>
    <row r="11" spans="2:10" ht="15.75" thickBot="1">
      <c r="B11" s="178">
        <v>1987</v>
      </c>
      <c r="C11" s="437">
        <v>91</v>
      </c>
      <c r="D11" s="437">
        <v>12.09077555</v>
      </c>
      <c r="E11" s="437">
        <v>270.18458536000003</v>
      </c>
      <c r="F11" s="446">
        <v>2.9690613775824177</v>
      </c>
      <c r="G11" s="515"/>
      <c r="H11" s="172"/>
      <c r="I11" s="336"/>
      <c r="J11" s="8"/>
    </row>
    <row r="12" spans="2:10" ht="16.5" thickTop="1" thickBot="1">
      <c r="B12" s="175">
        <v>1988</v>
      </c>
      <c r="C12" s="438">
        <v>7600</v>
      </c>
      <c r="D12" s="438">
        <v>1226.21853343</v>
      </c>
      <c r="E12" s="438">
        <v>23794.81384671</v>
      </c>
      <c r="F12" s="447">
        <v>3.1308965587776312</v>
      </c>
      <c r="G12" s="515">
        <f>(F12-F11)/F11</f>
        <v>5.4507186148839086E-2</v>
      </c>
      <c r="H12" s="172"/>
      <c r="I12" s="336"/>
      <c r="J12" s="8"/>
    </row>
    <row r="13" spans="2:10" ht="16.5" thickTop="1" thickBot="1">
      <c r="B13" s="175">
        <v>1989</v>
      </c>
      <c r="C13" s="438">
        <v>13421</v>
      </c>
      <c r="D13" s="438">
        <v>2466.6255793400001</v>
      </c>
      <c r="E13" s="438">
        <v>41767.044966730005</v>
      </c>
      <c r="F13" s="447">
        <v>3.1120665350368828</v>
      </c>
      <c r="G13" s="515">
        <f t="shared" ref="G13:G40" si="0">(F13-F12)/F12</f>
        <v>-6.0142592983333893E-3</v>
      </c>
      <c r="H13" s="172"/>
      <c r="I13" s="336"/>
      <c r="J13" s="8"/>
    </row>
    <row r="14" spans="2:10" ht="16.5" thickTop="1" thickBot="1">
      <c r="B14" s="176">
        <v>1990</v>
      </c>
      <c r="C14" s="438">
        <v>15455</v>
      </c>
      <c r="D14" s="438">
        <v>3339.9165268000002</v>
      </c>
      <c r="E14" s="438">
        <v>48008.392385120002</v>
      </c>
      <c r="F14" s="447">
        <v>3.1063340268599164</v>
      </c>
      <c r="G14" s="515">
        <f t="shared" si="0"/>
        <v>-1.842026226762024E-3</v>
      </c>
      <c r="H14" s="172"/>
      <c r="I14" s="336"/>
      <c r="J14" s="8"/>
    </row>
    <row r="15" spans="2:10" ht="16.5" thickTop="1" thickBot="1">
      <c r="B15" s="177">
        <v>1991</v>
      </c>
      <c r="C15" s="438">
        <v>15008</v>
      </c>
      <c r="D15" s="438">
        <v>5394.1321799699999</v>
      </c>
      <c r="E15" s="438">
        <v>59712.802668230004</v>
      </c>
      <c r="F15" s="447">
        <v>3.9787315210707623</v>
      </c>
      <c r="G15" s="515">
        <f t="shared" si="0"/>
        <v>0.28084471491712748</v>
      </c>
      <c r="H15" s="172"/>
      <c r="I15" s="336"/>
      <c r="J15" s="8"/>
    </row>
    <row r="16" spans="2:10" ht="16.5" thickTop="1" thickBot="1">
      <c r="B16" s="178">
        <v>1992</v>
      </c>
      <c r="C16" s="438">
        <v>15238</v>
      </c>
      <c r="D16" s="438">
        <v>6105.6544728500003</v>
      </c>
      <c r="E16" s="438">
        <v>55489.47903907</v>
      </c>
      <c r="F16" s="447">
        <v>3.641519821437853</v>
      </c>
      <c r="G16" s="515">
        <f t="shared" si="0"/>
        <v>-8.4753569786522917E-2</v>
      </c>
      <c r="H16" s="172"/>
      <c r="I16" s="336"/>
      <c r="J16" s="8"/>
    </row>
    <row r="17" spans="2:10" ht="16.5" thickTop="1" thickBot="1">
      <c r="B17" s="175">
        <v>1993</v>
      </c>
      <c r="C17" s="438">
        <v>16845</v>
      </c>
      <c r="D17" s="438">
        <v>6501.1047368199997</v>
      </c>
      <c r="E17" s="438">
        <v>53145.900547919999</v>
      </c>
      <c r="F17" s="447">
        <v>3.1549955801674088</v>
      </c>
      <c r="G17" s="515">
        <f t="shared" si="0"/>
        <v>-0.13360472141501081</v>
      </c>
      <c r="H17" s="172"/>
      <c r="I17" s="336"/>
      <c r="J17" s="8"/>
    </row>
    <row r="18" spans="2:10" ht="16.5" thickTop="1" thickBot="1">
      <c r="B18" s="175">
        <v>1994</v>
      </c>
      <c r="C18" s="438">
        <v>9398</v>
      </c>
      <c r="D18" s="438">
        <v>5087.1684328900001</v>
      </c>
      <c r="E18" s="438">
        <v>36889.092046620004</v>
      </c>
      <c r="F18" s="447">
        <v>3.9252066446712068</v>
      </c>
      <c r="G18" s="515">
        <f t="shared" si="0"/>
        <v>0.24412429270754463</v>
      </c>
      <c r="H18" s="172"/>
      <c r="I18" s="336"/>
      <c r="J18" s="8"/>
    </row>
    <row r="19" spans="2:10" ht="16.5" thickTop="1" thickBot="1">
      <c r="B19" s="175">
        <v>1995</v>
      </c>
      <c r="C19" s="438">
        <v>15708</v>
      </c>
      <c r="D19" s="438">
        <v>10785.39708092</v>
      </c>
      <c r="E19" s="438">
        <v>63639.398170199995</v>
      </c>
      <c r="F19" s="447">
        <v>4.0514004437356759</v>
      </c>
      <c r="G19" s="515">
        <f t="shared" si="0"/>
        <v>3.2149593763627089E-2</v>
      </c>
      <c r="H19" s="172"/>
      <c r="I19" s="336"/>
      <c r="J19" s="8"/>
    </row>
    <row r="20" spans="2:10" ht="16.5" thickTop="1" thickBot="1">
      <c r="B20" s="176">
        <v>1996</v>
      </c>
      <c r="C20" s="438">
        <v>17394</v>
      </c>
      <c r="D20" s="438">
        <v>15980.640085809999</v>
      </c>
      <c r="E20" s="438">
        <v>79637.072423130012</v>
      </c>
      <c r="F20" s="447">
        <v>4.5784220089185927</v>
      </c>
      <c r="G20" s="515">
        <f t="shared" si="0"/>
        <v>0.13008380003457914</v>
      </c>
      <c r="H20" s="172"/>
      <c r="I20" s="336"/>
      <c r="J20" s="8"/>
    </row>
    <row r="21" spans="2:10" ht="16.5" thickTop="1" thickBot="1">
      <c r="B21" s="177">
        <v>1997</v>
      </c>
      <c r="C21" s="438">
        <v>20191</v>
      </c>
      <c r="D21" s="438">
        <v>20197.284946520002</v>
      </c>
      <c r="E21" s="438">
        <v>90019.956089440006</v>
      </c>
      <c r="F21" s="447">
        <v>4.4584198944797189</v>
      </c>
      <c r="G21" s="515">
        <f t="shared" si="0"/>
        <v>-2.6210365537539856E-2</v>
      </c>
      <c r="H21" s="172"/>
      <c r="I21" s="336"/>
      <c r="J21" s="8"/>
    </row>
    <row r="22" spans="2:10" ht="16.5" thickTop="1" thickBot="1">
      <c r="B22" s="178">
        <v>1998</v>
      </c>
      <c r="C22" s="438">
        <v>10621</v>
      </c>
      <c r="D22" s="438">
        <v>11696.537991969999</v>
      </c>
      <c r="E22" s="438">
        <v>46500.387532150002</v>
      </c>
      <c r="F22" s="447">
        <v>4.3781553085538087</v>
      </c>
      <c r="G22" s="515">
        <f t="shared" si="0"/>
        <v>-1.8002922072299945E-2</v>
      </c>
      <c r="H22" s="172"/>
      <c r="I22" s="336"/>
      <c r="J22" s="8"/>
    </row>
    <row r="23" spans="2:10" ht="16.5" thickTop="1" thickBot="1">
      <c r="B23" s="175">
        <v>1999</v>
      </c>
      <c r="C23" s="438">
        <v>6598</v>
      </c>
      <c r="D23" s="438">
        <v>7606.5591575600001</v>
      </c>
      <c r="E23" s="438">
        <v>27709.888209659999</v>
      </c>
      <c r="F23" s="447">
        <v>4.199740559208851</v>
      </c>
      <c r="G23" s="515">
        <f t="shared" si="0"/>
        <v>-4.0751123880046099E-2</v>
      </c>
      <c r="H23" s="172"/>
      <c r="I23" s="336"/>
      <c r="J23" s="8"/>
    </row>
    <row r="24" spans="2:10" ht="16.5" thickTop="1" thickBot="1">
      <c r="B24" s="175">
        <v>2000</v>
      </c>
      <c r="C24" s="438">
        <v>14314</v>
      </c>
      <c r="D24" s="438">
        <v>19643.910564180002</v>
      </c>
      <c r="E24" s="438">
        <v>63735.31690957</v>
      </c>
      <c r="F24" s="447">
        <v>4.4526559249385214</v>
      </c>
      <c r="G24" s="515">
        <f t="shared" si="0"/>
        <v>6.0221664210923218E-2</v>
      </c>
      <c r="H24" s="172"/>
      <c r="I24" s="336"/>
      <c r="J24" s="8"/>
    </row>
    <row r="25" spans="2:10" ht="16.5" thickTop="1" thickBot="1">
      <c r="B25" s="175">
        <v>2001</v>
      </c>
      <c r="C25" s="438">
        <v>11855</v>
      </c>
      <c r="D25" s="438">
        <v>19369.507302890001</v>
      </c>
      <c r="E25" s="438">
        <v>56998.360020389999</v>
      </c>
      <c r="F25" s="447">
        <v>4.8079595124749046</v>
      </c>
      <c r="G25" s="515">
        <f t="shared" si="0"/>
        <v>7.9795877679744359E-2</v>
      </c>
      <c r="H25" s="172"/>
      <c r="I25" s="336"/>
      <c r="J25" s="8"/>
    </row>
    <row r="26" spans="2:10" ht="16.5" thickTop="1" thickBot="1">
      <c r="B26" s="176">
        <v>2002</v>
      </c>
      <c r="C26" s="438">
        <v>9235</v>
      </c>
      <c r="D26" s="438">
        <v>19999.75513682</v>
      </c>
      <c r="E26" s="438">
        <v>53670.184731809997</v>
      </c>
      <c r="F26" s="447">
        <v>5.8116063596978886</v>
      </c>
      <c r="G26" s="515">
        <f t="shared" si="0"/>
        <v>0.2087469423606596</v>
      </c>
      <c r="H26" s="172"/>
      <c r="I26" s="336"/>
      <c r="J26" s="8"/>
    </row>
    <row r="27" spans="2:10" ht="16.5" thickTop="1" thickBot="1">
      <c r="B27" s="177">
        <v>2003</v>
      </c>
      <c r="C27" s="438">
        <v>8449</v>
      </c>
      <c r="D27" s="438">
        <v>20250.862904759997</v>
      </c>
      <c r="E27" s="438">
        <v>49440.27527043</v>
      </c>
      <c r="F27" s="447">
        <v>5.8516126488850748</v>
      </c>
      <c r="G27" s="515">
        <f t="shared" si="0"/>
        <v>6.8838607970113574E-3</v>
      </c>
      <c r="H27" s="172"/>
      <c r="I27" s="336"/>
      <c r="J27" s="8"/>
    </row>
    <row r="28" spans="2:10" ht="16.5" thickTop="1" thickBot="1">
      <c r="B28" s="178">
        <v>2004</v>
      </c>
      <c r="C28" s="438">
        <v>11568</v>
      </c>
      <c r="D28" s="438">
        <v>30211.727799209999</v>
      </c>
      <c r="E28" s="438">
        <v>65908.439290580005</v>
      </c>
      <c r="F28" s="447">
        <v>5.6974791917859617</v>
      </c>
      <c r="G28" s="515">
        <f t="shared" si="0"/>
        <v>-2.6340338355868548E-2</v>
      </c>
      <c r="H28" s="172"/>
      <c r="I28" s="336"/>
      <c r="J28" s="8"/>
    </row>
    <row r="29" spans="2:10" ht="16.5" thickTop="1" thickBot="1">
      <c r="B29" s="175">
        <v>2005</v>
      </c>
      <c r="C29" s="438">
        <v>9917</v>
      </c>
      <c r="D29" s="438">
        <v>29586.067748770001</v>
      </c>
      <c r="E29" s="438">
        <v>57162.008760309996</v>
      </c>
      <c r="F29" s="447">
        <v>5.7640424281849345</v>
      </c>
      <c r="G29" s="515">
        <f t="shared" si="0"/>
        <v>1.1682927512036688E-2</v>
      </c>
      <c r="H29" s="172"/>
      <c r="I29" s="336"/>
      <c r="J29" s="8"/>
    </row>
    <row r="30" spans="2:10" ht="16.5" thickTop="1" thickBot="1">
      <c r="B30" s="175">
        <v>2006</v>
      </c>
      <c r="C30" s="438">
        <v>8756</v>
      </c>
      <c r="D30" s="438">
        <v>29876.185848740002</v>
      </c>
      <c r="E30" s="438">
        <v>51360.46352297</v>
      </c>
      <c r="F30" s="447">
        <v>5.8657450346014164</v>
      </c>
      <c r="G30" s="515">
        <f t="shared" si="0"/>
        <v>1.7644319535050242E-2</v>
      </c>
      <c r="H30" s="172"/>
      <c r="I30" s="336"/>
      <c r="J30" s="8"/>
    </row>
    <row r="31" spans="2:10" ht="16.5" thickTop="1" thickBot="1">
      <c r="B31" s="175">
        <v>2007</v>
      </c>
      <c r="C31" s="438">
        <v>11442</v>
      </c>
      <c r="D31" s="438">
        <v>43230.279231230001</v>
      </c>
      <c r="E31" s="438">
        <v>68156.998942110004</v>
      </c>
      <c r="F31" s="447">
        <v>5.9567382400026219</v>
      </c>
      <c r="G31" s="515">
        <f t="shared" si="0"/>
        <v>1.5512642446005764E-2</v>
      </c>
      <c r="H31" s="172"/>
      <c r="I31" s="336"/>
      <c r="J31" s="8"/>
    </row>
    <row r="32" spans="2:10" ht="16.5" thickTop="1" thickBot="1">
      <c r="B32" s="176">
        <v>2008</v>
      </c>
      <c r="C32" s="438">
        <v>12715</v>
      </c>
      <c r="D32" s="438">
        <v>57444.791391029998</v>
      </c>
      <c r="E32" s="438">
        <v>79851.228397020008</v>
      </c>
      <c r="F32" s="447">
        <v>6.2800808806150217</v>
      </c>
      <c r="G32" s="515">
        <f t="shared" si="0"/>
        <v>5.4281828004625818E-2</v>
      </c>
      <c r="H32" s="172"/>
      <c r="I32" s="336"/>
      <c r="J32" s="8"/>
    </row>
    <row r="33" spans="2:10" ht="16.5" thickTop="1" thickBot="1">
      <c r="B33" s="177">
        <v>2009</v>
      </c>
      <c r="C33" s="438">
        <v>9642</v>
      </c>
      <c r="D33" s="438">
        <v>56243.405158660004</v>
      </c>
      <c r="E33" s="438">
        <v>72534.191406440004</v>
      </c>
      <c r="F33" s="447">
        <v>7.5227329813773078</v>
      </c>
      <c r="G33" s="515">
        <f t="shared" si="0"/>
        <v>0.19787198992898808</v>
      </c>
      <c r="H33" s="172"/>
      <c r="I33" s="336"/>
      <c r="J33" s="8"/>
    </row>
    <row r="34" spans="2:10" ht="16.5" thickTop="1" thickBot="1">
      <c r="B34" s="178">
        <v>2010</v>
      </c>
      <c r="C34" s="439">
        <v>10722</v>
      </c>
      <c r="D34" s="439">
        <v>67620.261261449996</v>
      </c>
      <c r="E34" s="438">
        <v>82549.565566499994</v>
      </c>
      <c r="F34" s="447">
        <v>7.6990827799384443</v>
      </c>
      <c r="G34" s="515">
        <f t="shared" si="0"/>
        <v>2.3442251505894764E-2</v>
      </c>
      <c r="H34" s="172"/>
      <c r="I34" s="336"/>
      <c r="J34" s="8"/>
    </row>
    <row r="35" spans="2:10" ht="16.5" thickTop="1" thickBot="1">
      <c r="B35" s="175">
        <v>2011</v>
      </c>
      <c r="C35" s="440">
        <v>10461</v>
      </c>
      <c r="D35" s="440">
        <v>69278.512776749994</v>
      </c>
      <c r="E35" s="438">
        <v>80664.279322579998</v>
      </c>
      <c r="F35" s="447">
        <v>7.7109529990039194</v>
      </c>
      <c r="G35" s="515">
        <f t="shared" si="0"/>
        <v>1.5417705465390573E-3</v>
      </c>
      <c r="H35" s="172"/>
      <c r="I35" s="336"/>
      <c r="J35" s="8"/>
    </row>
    <row r="36" spans="2:10" ht="16.5" thickTop="1" thickBot="1">
      <c r="B36" s="175">
        <v>2012</v>
      </c>
      <c r="C36" s="440">
        <v>9463</v>
      </c>
      <c r="D36" s="440">
        <v>65612.601122389999</v>
      </c>
      <c r="E36" s="438">
        <v>72831.692009480001</v>
      </c>
      <c r="F36" s="447">
        <v>7.6964696195160096</v>
      </c>
      <c r="G36" s="515">
        <f t="shared" si="0"/>
        <v>-1.8782865736285399E-3</v>
      </c>
      <c r="H36" s="172"/>
      <c r="I36" s="336"/>
      <c r="J36" s="8"/>
    </row>
    <row r="37" spans="2:10" ht="16.5" thickTop="1" thickBot="1">
      <c r="B37" s="175">
        <v>2013</v>
      </c>
      <c r="C37" s="441">
        <v>10061</v>
      </c>
      <c r="D37" s="442">
        <v>73747.350231529999</v>
      </c>
      <c r="E37" s="438">
        <v>77971.695540979999</v>
      </c>
      <c r="F37" s="447">
        <v>7.7498951934181486</v>
      </c>
      <c r="G37" s="515">
        <f t="shared" si="0"/>
        <v>6.9415688677140043E-3</v>
      </c>
      <c r="H37" s="172"/>
      <c r="I37" s="336"/>
      <c r="J37" s="8"/>
    </row>
    <row r="38" spans="2:10" ht="16.5" thickTop="1" thickBot="1">
      <c r="B38" s="176">
        <v>2014</v>
      </c>
      <c r="C38" s="440">
        <v>9804</v>
      </c>
      <c r="D38" s="440">
        <v>73272.888297130005</v>
      </c>
      <c r="E38" s="438">
        <v>74265.705201699995</v>
      </c>
      <c r="F38" s="447">
        <v>7.5750413302427573</v>
      </c>
      <c r="G38" s="515">
        <f t="shared" si="0"/>
        <v>-2.2562093913720493E-2</v>
      </c>
      <c r="H38" s="172"/>
      <c r="I38" s="336"/>
      <c r="J38" s="8"/>
    </row>
    <row r="39" spans="2:10" ht="16.5" thickTop="1" thickBot="1">
      <c r="B39" s="177">
        <v>2015</v>
      </c>
      <c r="C39" s="443">
        <v>10867</v>
      </c>
      <c r="D39" s="440">
        <v>84252.505488230003</v>
      </c>
      <c r="E39" s="506">
        <v>84711.939011950002</v>
      </c>
      <c r="F39" s="447">
        <v>7.7953380888883768</v>
      </c>
      <c r="G39" s="515">
        <f t="shared" si="0"/>
        <v>2.9081921674288691E-2</v>
      </c>
      <c r="H39" s="172"/>
      <c r="I39" s="336"/>
      <c r="J39" s="8"/>
    </row>
    <row r="40" spans="2:10" ht="15.75" thickTop="1">
      <c r="B40" s="51">
        <v>2016</v>
      </c>
      <c r="C40" s="444">
        <v>11823</v>
      </c>
      <c r="D40" s="444">
        <v>93999.420291320013</v>
      </c>
      <c r="E40" s="445">
        <v>94422.962425670004</v>
      </c>
      <c r="F40" s="448">
        <v>7.9863792967664722</v>
      </c>
      <c r="G40" s="291">
        <f t="shared" si="0"/>
        <v>2.4507109980311078E-2</v>
      </c>
      <c r="H40" s="172"/>
      <c r="I40" s="336"/>
      <c r="J40" s="14"/>
    </row>
    <row r="41" spans="2:10" ht="6.75" customHeight="1" thickBot="1">
      <c r="B41" s="179"/>
      <c r="D41" s="179"/>
      <c r="E41" s="208"/>
      <c r="H41" s="172"/>
    </row>
    <row r="42" spans="2:10" ht="15" thickTop="1" thickBot="1">
      <c r="B42" s="666" t="s">
        <v>522</v>
      </c>
      <c r="C42" s="667"/>
      <c r="D42" s="667"/>
      <c r="E42" s="667"/>
      <c r="F42" s="667"/>
      <c r="G42" s="667"/>
      <c r="H42" s="172"/>
    </row>
    <row r="43" spans="2:10" ht="15" thickTop="1" thickBot="1">
      <c r="B43" s="167"/>
      <c r="C43" s="168"/>
      <c r="D43" s="168"/>
      <c r="E43" s="431"/>
      <c r="F43" s="168"/>
      <c r="G43" s="168"/>
      <c r="H43" s="172"/>
    </row>
    <row r="44" spans="2:10" ht="13.5" customHeight="1" thickTop="1">
      <c r="H44" s="172"/>
    </row>
    <row r="45" spans="2:10" ht="13.5">
      <c r="B45" s="173"/>
      <c r="C45" s="173"/>
      <c r="D45" s="173"/>
      <c r="E45" s="173"/>
      <c r="F45" s="173"/>
      <c r="G45" s="174"/>
      <c r="H45" s="172"/>
    </row>
    <row r="46" spans="2:10" ht="13.5">
      <c r="B46" s="172"/>
      <c r="C46" s="173"/>
      <c r="D46" s="173"/>
      <c r="E46" s="173"/>
      <c r="F46" s="173"/>
      <c r="G46" s="172"/>
      <c r="H46" s="172"/>
    </row>
    <row r="47" spans="2:10" ht="14.25" customHeight="1">
      <c r="D47" s="173"/>
      <c r="E47" s="173"/>
      <c r="F47" s="173"/>
    </row>
    <row r="48" spans="2:10" ht="14.25" customHeight="1">
      <c r="D48" s="173"/>
      <c r="E48" s="173"/>
      <c r="F48" s="173"/>
    </row>
    <row r="49" spans="4:6" ht="13.5">
      <c r="D49" s="173"/>
      <c r="E49" s="173"/>
      <c r="F49" s="173"/>
    </row>
    <row r="50" spans="4:6" ht="14.25" customHeight="1">
      <c r="D50" s="173"/>
      <c r="E50" s="173"/>
      <c r="F50" s="173"/>
    </row>
    <row r="51" spans="4:6" ht="14.25" customHeight="1">
      <c r="D51" s="173"/>
      <c r="E51" s="173"/>
      <c r="F51" s="173"/>
    </row>
    <row r="52" spans="4:6" ht="14.25" customHeight="1">
      <c r="D52" s="173"/>
      <c r="E52" s="173"/>
      <c r="F52" s="173"/>
    </row>
    <row r="53" spans="4:6" ht="14.25" customHeight="1">
      <c r="D53" s="173"/>
      <c r="E53" s="173"/>
      <c r="F53" s="173"/>
    </row>
    <row r="54" spans="4:6" ht="14.25" customHeight="1">
      <c r="D54" s="173"/>
      <c r="E54" s="173"/>
      <c r="F54" s="173"/>
    </row>
    <row r="55" spans="4:6" ht="14.25" customHeight="1">
      <c r="D55" s="173"/>
      <c r="E55" s="173"/>
      <c r="F55" s="173"/>
    </row>
    <row r="56" spans="4:6" ht="14.25" customHeight="1">
      <c r="D56" s="173"/>
      <c r="E56" s="173"/>
      <c r="F56" s="173"/>
    </row>
    <row r="57" spans="4:6" ht="14.25" customHeight="1">
      <c r="D57" s="173"/>
      <c r="E57" s="173"/>
      <c r="F57" s="173"/>
    </row>
    <row r="58" spans="4:6" ht="14.25" customHeight="1">
      <c r="D58" s="173"/>
      <c r="E58" s="173"/>
      <c r="F58" s="173"/>
    </row>
    <row r="59" spans="4:6" ht="14.25" customHeight="1">
      <c r="D59" s="173"/>
      <c r="E59" s="173"/>
      <c r="F59" s="173"/>
    </row>
    <row r="60" spans="4:6" ht="14.25" customHeight="1">
      <c r="D60" s="173"/>
      <c r="E60" s="173"/>
      <c r="F60" s="173"/>
    </row>
    <row r="61" spans="4:6" ht="14.25" customHeight="1">
      <c r="D61" s="173"/>
      <c r="E61" s="173"/>
      <c r="F61" s="173"/>
    </row>
    <row r="62" spans="4:6" ht="13.5">
      <c r="D62" s="173"/>
      <c r="E62" s="173"/>
      <c r="F62" s="173"/>
    </row>
    <row r="63" spans="4:6" ht="14.25" customHeight="1">
      <c r="D63" s="173"/>
      <c r="E63" s="173"/>
      <c r="F63" s="173"/>
    </row>
    <row r="64" spans="4:6" ht="14.25" customHeight="1">
      <c r="D64" s="173"/>
      <c r="E64" s="173"/>
      <c r="F64" s="173"/>
    </row>
    <row r="65" spans="4:6" ht="14.25" customHeight="1">
      <c r="D65" s="173"/>
      <c r="E65" s="173"/>
      <c r="F65" s="173"/>
    </row>
    <row r="66" spans="4:6" ht="14.25" customHeight="1">
      <c r="D66" s="173"/>
      <c r="E66" s="173"/>
      <c r="F66" s="173"/>
    </row>
    <row r="67" spans="4:6" ht="14.25" customHeight="1">
      <c r="D67" s="173"/>
      <c r="E67" s="173"/>
      <c r="F67" s="173"/>
    </row>
    <row r="68" spans="4:6" ht="14.25" customHeight="1">
      <c r="D68" s="173"/>
      <c r="E68" s="173"/>
      <c r="F68" s="173"/>
    </row>
    <row r="69" spans="4:6" ht="14.25" customHeight="1">
      <c r="D69" s="173"/>
      <c r="E69" s="173"/>
      <c r="F69" s="173"/>
    </row>
    <row r="70" spans="4:6" ht="14.25" customHeight="1">
      <c r="D70" s="173"/>
      <c r="E70" s="173"/>
      <c r="F70" s="173"/>
    </row>
    <row r="71" spans="4:6" ht="14.25" customHeight="1">
      <c r="D71" s="173"/>
      <c r="E71" s="173"/>
      <c r="F71" s="173"/>
    </row>
    <row r="72" spans="4:6" ht="14.25" customHeight="1">
      <c r="D72" s="173"/>
      <c r="E72" s="173"/>
      <c r="F72" s="173"/>
    </row>
    <row r="73" spans="4:6" ht="14.25" customHeight="1">
      <c r="D73" s="173"/>
      <c r="E73" s="173"/>
      <c r="F73" s="173"/>
    </row>
    <row r="74" spans="4:6" ht="14.25" customHeight="1">
      <c r="D74" s="173"/>
      <c r="E74" s="173"/>
      <c r="F74" s="173"/>
    </row>
    <row r="75" spans="4:6" ht="13.5">
      <c r="D75" s="173"/>
      <c r="E75" s="173"/>
      <c r="F75" s="173"/>
    </row>
    <row r="76" spans="4:6" ht="14.25" customHeight="1">
      <c r="D76" s="173"/>
      <c r="E76" s="173"/>
      <c r="F76" s="173"/>
    </row>
    <row r="77" spans="4:6" ht="14.25" customHeight="1">
      <c r="D77" s="173"/>
      <c r="E77" s="173"/>
      <c r="F77" s="173"/>
    </row>
    <row r="78" spans="4:6" ht="14.25" customHeight="1">
      <c r="D78" s="173"/>
      <c r="E78" s="173"/>
      <c r="F78" s="173"/>
    </row>
    <row r="79" spans="4:6" ht="14.25" customHeight="1">
      <c r="D79" s="173"/>
      <c r="E79" s="173"/>
      <c r="F79" s="173"/>
    </row>
    <row r="80" spans="4:6" ht="14.25" customHeight="1">
      <c r="D80" s="173"/>
      <c r="E80" s="173"/>
      <c r="F80" s="173"/>
    </row>
    <row r="81" spans="4:6" ht="14.25" customHeight="1">
      <c r="D81" s="173"/>
      <c r="E81" s="173"/>
      <c r="F81" s="173"/>
    </row>
    <row r="82" spans="4:6" ht="14.25" customHeight="1">
      <c r="D82" s="173"/>
      <c r="E82" s="173"/>
      <c r="F82" s="173"/>
    </row>
    <row r="83" spans="4:6" ht="14.25" customHeight="1">
      <c r="D83" s="173"/>
      <c r="E83" s="173"/>
      <c r="F83" s="173"/>
    </row>
    <row r="84" spans="4:6" ht="14.25" customHeight="1">
      <c r="D84" s="173"/>
      <c r="E84" s="173"/>
      <c r="F84" s="173"/>
    </row>
    <row r="85" spans="4:6" ht="14.25" customHeight="1">
      <c r="D85" s="173"/>
      <c r="E85" s="173"/>
      <c r="F85" s="173"/>
    </row>
    <row r="86" spans="4:6" ht="14.25" customHeight="1"/>
    <row r="87" spans="4:6" ht="14.25" customHeight="1"/>
    <row r="89" spans="4:6" ht="14.25" customHeight="1"/>
    <row r="90" spans="4:6" ht="14.25" customHeight="1"/>
    <row r="91" spans="4:6" ht="14.25" customHeight="1"/>
    <row r="92" spans="4:6" ht="14.25" customHeight="1"/>
    <row r="93" spans="4:6" ht="14.25" customHeight="1"/>
    <row r="94" spans="4:6" ht="14.25" customHeight="1"/>
    <row r="95" spans="4:6" ht="14.25" customHeight="1"/>
    <row r="96" spans="4:6" ht="14.25" customHeight="1"/>
    <row r="97" ht="14.25" customHeight="1"/>
    <row r="98" ht="14.25" customHeight="1"/>
    <row r="99" ht="14.25" customHeight="1"/>
    <row r="100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</sheetData>
  <mergeCells count="3">
    <mergeCell ref="B42:G42"/>
    <mergeCell ref="B8:G8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53"/>
  <sheetViews>
    <sheetView showGridLines="0" workbookViewId="0"/>
  </sheetViews>
  <sheetFormatPr baseColWidth="10" defaultRowHeight="12.75"/>
  <cols>
    <col min="1" max="1" width="10.85546875" style="10" customWidth="1"/>
    <col min="2" max="2" width="11.42578125" style="10"/>
    <col min="3" max="3" width="12.85546875" style="10" bestFit="1" customWidth="1"/>
    <col min="4" max="4" width="13.42578125" style="10" customWidth="1"/>
    <col min="5" max="5" width="11.5703125" style="10" bestFit="1" customWidth="1"/>
    <col min="6" max="6" width="15" style="10" customWidth="1"/>
    <col min="7" max="7" width="17.140625" style="10" customWidth="1"/>
    <col min="8" max="8" width="19.28515625" style="10" customWidth="1"/>
    <col min="9" max="10" width="11.5703125" style="10" bestFit="1" customWidth="1"/>
    <col min="11" max="11" width="14.7109375" style="10" bestFit="1" customWidth="1"/>
    <col min="12" max="16384" width="11.42578125" style="10"/>
  </cols>
  <sheetData>
    <row r="1" spans="2:10" ht="13.5">
      <c r="B1" s="11"/>
      <c r="C1" s="11"/>
      <c r="D1" s="11"/>
      <c r="E1" s="11"/>
      <c r="F1" s="11"/>
      <c r="G1" s="11"/>
      <c r="H1" s="11"/>
      <c r="I1" s="11"/>
      <c r="J1" s="11"/>
    </row>
    <row r="2" spans="2:10" ht="13.5">
      <c r="B2" s="11"/>
      <c r="C2" s="11"/>
      <c r="D2" s="11"/>
      <c r="E2" s="11"/>
      <c r="F2" s="11"/>
      <c r="G2" s="11"/>
      <c r="H2" s="11"/>
      <c r="I2" s="11"/>
      <c r="J2" s="11"/>
    </row>
    <row r="3" spans="2:10" ht="13.5">
      <c r="B3" s="11"/>
      <c r="C3" s="11"/>
      <c r="D3" s="11"/>
      <c r="E3" s="11"/>
      <c r="F3" s="11"/>
      <c r="G3" s="11"/>
      <c r="H3" s="11"/>
      <c r="I3" s="11"/>
      <c r="J3" s="11"/>
    </row>
    <row r="4" spans="2:10" ht="13.5">
      <c r="B4" s="11"/>
      <c r="C4" s="11"/>
      <c r="D4" s="11"/>
      <c r="E4" s="11"/>
      <c r="F4" s="11"/>
      <c r="G4" s="11"/>
      <c r="H4" s="11"/>
      <c r="I4" s="11"/>
      <c r="J4" s="11"/>
    </row>
    <row r="5" spans="2:10" ht="13.5">
      <c r="B5" s="11"/>
      <c r="C5" s="11"/>
      <c r="D5" s="11"/>
      <c r="E5" s="11"/>
      <c r="F5" s="11"/>
      <c r="G5" s="11"/>
      <c r="H5" s="11"/>
      <c r="I5" s="11"/>
      <c r="J5" s="11"/>
    </row>
    <row r="6" spans="2:10" ht="13.5">
      <c r="B6" s="11"/>
      <c r="C6" s="11"/>
      <c r="D6" s="11"/>
      <c r="E6" s="11"/>
      <c r="F6" s="11"/>
      <c r="G6" s="11"/>
      <c r="H6" s="11"/>
      <c r="I6" s="11"/>
      <c r="J6" s="11"/>
    </row>
    <row r="7" spans="2:10" ht="13.5">
      <c r="B7" s="11"/>
      <c r="C7" s="11"/>
      <c r="D7" s="11"/>
      <c r="E7" s="11"/>
      <c r="F7" s="11"/>
      <c r="G7" s="11"/>
      <c r="H7" s="11"/>
      <c r="I7" s="11"/>
      <c r="J7" s="11"/>
    </row>
    <row r="8" spans="2:10" ht="36.75" customHeight="1">
      <c r="B8" s="633" t="s">
        <v>446</v>
      </c>
      <c r="C8" s="633"/>
      <c r="D8" s="633"/>
      <c r="E8" s="633"/>
      <c r="F8" s="633"/>
      <c r="G8" s="633"/>
      <c r="H8" s="633"/>
      <c r="I8" s="633"/>
      <c r="J8" s="633"/>
    </row>
    <row r="9" spans="2:10" ht="21.75" customHeight="1">
      <c r="B9" s="668"/>
      <c r="C9" s="668"/>
      <c r="D9" s="668"/>
      <c r="E9" s="668"/>
      <c r="F9" s="668"/>
      <c r="G9" s="668"/>
      <c r="H9" s="668"/>
      <c r="I9" s="668"/>
      <c r="J9" s="668"/>
    </row>
    <row r="10" spans="2:10" ht="30">
      <c r="B10" s="296" t="s">
        <v>5</v>
      </c>
      <c r="C10" s="296" t="s">
        <v>1</v>
      </c>
      <c r="D10" s="296" t="s">
        <v>121</v>
      </c>
      <c r="E10" s="296" t="s">
        <v>122</v>
      </c>
      <c r="F10" s="538" t="s">
        <v>506</v>
      </c>
      <c r="G10" s="296" t="s">
        <v>3</v>
      </c>
      <c r="H10" s="296" t="s">
        <v>123</v>
      </c>
      <c r="I10" s="296" t="s">
        <v>4</v>
      </c>
      <c r="J10" s="296" t="s">
        <v>301</v>
      </c>
    </row>
    <row r="11" spans="2:10" ht="15.75" thickBot="1">
      <c r="B11" s="178">
        <v>1987</v>
      </c>
      <c r="C11" s="437">
        <v>91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91</v>
      </c>
      <c r="J11" s="86">
        <v>0</v>
      </c>
    </row>
    <row r="12" spans="2:10" ht="16.5" thickTop="1" thickBot="1">
      <c r="B12" s="175">
        <v>1988</v>
      </c>
      <c r="C12" s="438">
        <v>7600</v>
      </c>
      <c r="D12" s="86">
        <v>178</v>
      </c>
      <c r="E12" s="86">
        <v>0</v>
      </c>
      <c r="F12" s="86">
        <v>223</v>
      </c>
      <c r="G12" s="86">
        <v>2432</v>
      </c>
      <c r="H12" s="86">
        <v>464</v>
      </c>
      <c r="I12" s="86">
        <v>3869</v>
      </c>
      <c r="J12" s="86">
        <v>434</v>
      </c>
    </row>
    <row r="13" spans="2:10" ht="16.5" thickTop="1" thickBot="1">
      <c r="B13" s="175">
        <v>1989</v>
      </c>
      <c r="C13" s="438">
        <v>13421</v>
      </c>
      <c r="D13" s="86">
        <v>1798</v>
      </c>
      <c r="E13" s="86">
        <v>0</v>
      </c>
      <c r="F13" s="86">
        <v>643</v>
      </c>
      <c r="G13" s="86">
        <v>2177</v>
      </c>
      <c r="H13" s="86">
        <v>2072</v>
      </c>
      <c r="I13" s="86">
        <v>5227</v>
      </c>
      <c r="J13" s="86">
        <v>1504</v>
      </c>
    </row>
    <row r="14" spans="2:10" ht="16.5" thickTop="1" thickBot="1">
      <c r="B14" s="176">
        <v>1990</v>
      </c>
      <c r="C14" s="438">
        <v>15455</v>
      </c>
      <c r="D14" s="86">
        <v>1854</v>
      </c>
      <c r="E14" s="86">
        <v>0</v>
      </c>
      <c r="F14" s="86">
        <v>606</v>
      </c>
      <c r="G14" s="86">
        <v>2217</v>
      </c>
      <c r="H14" s="86">
        <v>3949</v>
      </c>
      <c r="I14" s="86">
        <v>5224</v>
      </c>
      <c r="J14" s="86">
        <v>1605</v>
      </c>
    </row>
    <row r="15" spans="2:10" ht="16.5" thickTop="1" thickBot="1">
      <c r="B15" s="177">
        <v>1991</v>
      </c>
      <c r="C15" s="438">
        <v>15008</v>
      </c>
      <c r="D15" s="86">
        <v>363</v>
      </c>
      <c r="E15" s="86">
        <v>0</v>
      </c>
      <c r="F15" s="86">
        <v>356</v>
      </c>
      <c r="G15" s="86">
        <v>1989</v>
      </c>
      <c r="H15" s="86">
        <v>4358</v>
      </c>
      <c r="I15" s="86">
        <v>6502</v>
      </c>
      <c r="J15" s="86">
        <v>1440</v>
      </c>
    </row>
    <row r="16" spans="2:10" ht="16.5" thickTop="1" thickBot="1">
      <c r="B16" s="178">
        <v>1992</v>
      </c>
      <c r="C16" s="438">
        <v>15238</v>
      </c>
      <c r="D16" s="86">
        <v>421</v>
      </c>
      <c r="E16" s="86">
        <v>46</v>
      </c>
      <c r="F16" s="86">
        <v>520</v>
      </c>
      <c r="G16" s="86">
        <v>1974</v>
      </c>
      <c r="H16" s="86">
        <v>4878</v>
      </c>
      <c r="I16" s="86">
        <v>5915</v>
      </c>
      <c r="J16" s="86">
        <v>1484</v>
      </c>
    </row>
    <row r="17" spans="2:10" ht="16.5" thickTop="1" thickBot="1">
      <c r="B17" s="175">
        <v>1993</v>
      </c>
      <c r="C17" s="438">
        <v>16845</v>
      </c>
      <c r="D17" s="86">
        <v>1676</v>
      </c>
      <c r="E17" s="86">
        <v>102</v>
      </c>
      <c r="F17" s="86">
        <v>254</v>
      </c>
      <c r="G17" s="86">
        <v>3309</v>
      </c>
      <c r="H17" s="86">
        <v>2884</v>
      </c>
      <c r="I17" s="86">
        <v>7061</v>
      </c>
      <c r="J17" s="86">
        <v>1559</v>
      </c>
    </row>
    <row r="18" spans="2:10" ht="16.5" thickTop="1" thickBot="1">
      <c r="B18" s="175">
        <v>1994</v>
      </c>
      <c r="C18" s="438">
        <v>9398</v>
      </c>
      <c r="D18" s="86">
        <v>510</v>
      </c>
      <c r="E18" s="86">
        <v>85</v>
      </c>
      <c r="F18" s="86">
        <v>127</v>
      </c>
      <c r="G18" s="86">
        <v>1877</v>
      </c>
      <c r="H18" s="86">
        <v>1117</v>
      </c>
      <c r="I18" s="86">
        <v>4501</v>
      </c>
      <c r="J18" s="86">
        <v>1181</v>
      </c>
    </row>
    <row r="19" spans="2:10" ht="16.5" thickTop="1" thickBot="1">
      <c r="B19" s="175">
        <v>1995</v>
      </c>
      <c r="C19" s="438">
        <v>15708</v>
      </c>
      <c r="D19" s="86">
        <v>358</v>
      </c>
      <c r="E19" s="86">
        <v>2</v>
      </c>
      <c r="F19" s="86">
        <v>574</v>
      </c>
      <c r="G19" s="86">
        <v>4024</v>
      </c>
      <c r="H19" s="86">
        <v>2734</v>
      </c>
      <c r="I19" s="86">
        <v>5474</v>
      </c>
      <c r="J19" s="86">
        <v>2542</v>
      </c>
    </row>
    <row r="20" spans="2:10" ht="16.5" thickTop="1" thickBot="1">
      <c r="B20" s="176">
        <v>1996</v>
      </c>
      <c r="C20" s="438">
        <v>17394</v>
      </c>
      <c r="D20" s="86">
        <v>249</v>
      </c>
      <c r="E20" s="86">
        <v>20</v>
      </c>
      <c r="F20" s="86">
        <v>252</v>
      </c>
      <c r="G20" s="86">
        <v>7664</v>
      </c>
      <c r="H20" s="86">
        <v>1489</v>
      </c>
      <c r="I20" s="86">
        <v>6329</v>
      </c>
      <c r="J20" s="86">
        <v>1391</v>
      </c>
    </row>
    <row r="21" spans="2:10" ht="16.5" thickTop="1" thickBot="1">
      <c r="B21" s="177">
        <v>1997</v>
      </c>
      <c r="C21" s="438">
        <v>20191</v>
      </c>
      <c r="D21" s="86">
        <v>202</v>
      </c>
      <c r="E21" s="86">
        <v>99</v>
      </c>
      <c r="F21" s="86">
        <v>646</v>
      </c>
      <c r="G21" s="86">
        <v>10147</v>
      </c>
      <c r="H21" s="86">
        <v>1402</v>
      </c>
      <c r="I21" s="86">
        <v>6496</v>
      </c>
      <c r="J21" s="86">
        <v>1199</v>
      </c>
    </row>
    <row r="22" spans="2:10" ht="16.5" thickTop="1" thickBot="1">
      <c r="B22" s="178">
        <v>1998</v>
      </c>
      <c r="C22" s="438">
        <v>10621</v>
      </c>
      <c r="D22" s="86">
        <v>56</v>
      </c>
      <c r="E22" s="86">
        <v>230</v>
      </c>
      <c r="F22" s="86">
        <v>1771</v>
      </c>
      <c r="G22" s="86">
        <v>4245</v>
      </c>
      <c r="H22" s="86">
        <v>1187</v>
      </c>
      <c r="I22" s="86">
        <v>2656</v>
      </c>
      <c r="J22" s="86">
        <v>476</v>
      </c>
    </row>
    <row r="23" spans="2:10" ht="16.5" thickTop="1" thickBot="1">
      <c r="B23" s="175">
        <v>1999</v>
      </c>
      <c r="C23" s="438">
        <v>6598</v>
      </c>
      <c r="D23" s="86">
        <v>17</v>
      </c>
      <c r="E23" s="86">
        <v>291</v>
      </c>
      <c r="F23" s="86">
        <v>1132</v>
      </c>
      <c r="G23" s="86">
        <v>710</v>
      </c>
      <c r="H23" s="86">
        <v>1758</v>
      </c>
      <c r="I23" s="86">
        <v>1807</v>
      </c>
      <c r="J23" s="86">
        <v>883</v>
      </c>
    </row>
    <row r="24" spans="2:10" ht="16.5" thickTop="1" thickBot="1">
      <c r="B24" s="175">
        <v>2000</v>
      </c>
      <c r="C24" s="438">
        <v>14314</v>
      </c>
      <c r="D24" s="86">
        <v>10</v>
      </c>
      <c r="E24" s="86">
        <v>81</v>
      </c>
      <c r="F24" s="86">
        <v>1986</v>
      </c>
      <c r="G24" s="86">
        <v>1112</v>
      </c>
      <c r="H24" s="86">
        <v>3385</v>
      </c>
      <c r="I24" s="86">
        <v>5621</v>
      </c>
      <c r="J24" s="86">
        <v>2119</v>
      </c>
    </row>
    <row r="25" spans="2:10" ht="16.5" thickTop="1" thickBot="1">
      <c r="B25" s="175">
        <v>2001</v>
      </c>
      <c r="C25" s="438">
        <v>11855</v>
      </c>
      <c r="D25" s="86">
        <v>58</v>
      </c>
      <c r="E25" s="86">
        <v>0</v>
      </c>
      <c r="F25" s="86">
        <v>1261</v>
      </c>
      <c r="G25" s="86">
        <v>299</v>
      </c>
      <c r="H25" s="86">
        <v>2901</v>
      </c>
      <c r="I25" s="86">
        <v>5284</v>
      </c>
      <c r="J25" s="86">
        <v>2052</v>
      </c>
    </row>
    <row r="26" spans="2:10" ht="16.5" thickTop="1" thickBot="1">
      <c r="B26" s="176">
        <v>2002</v>
      </c>
      <c r="C26" s="438">
        <v>9235</v>
      </c>
      <c r="D26" s="86">
        <v>11</v>
      </c>
      <c r="E26" s="86">
        <v>39</v>
      </c>
      <c r="F26" s="86">
        <v>1133</v>
      </c>
      <c r="G26" s="86">
        <v>265</v>
      </c>
      <c r="H26" s="86">
        <v>2555</v>
      </c>
      <c r="I26" s="86">
        <v>2979</v>
      </c>
      <c r="J26" s="86">
        <v>2253</v>
      </c>
    </row>
    <row r="27" spans="2:10" ht="16.5" thickTop="1" thickBot="1">
      <c r="B27" s="177">
        <v>2003</v>
      </c>
      <c r="C27" s="438">
        <v>8449</v>
      </c>
      <c r="D27" s="86">
        <v>25</v>
      </c>
      <c r="E27" s="86">
        <v>155</v>
      </c>
      <c r="F27" s="86">
        <v>1807</v>
      </c>
      <c r="G27" s="86">
        <v>415</v>
      </c>
      <c r="H27" s="86">
        <v>1648</v>
      </c>
      <c r="I27" s="86">
        <v>2975</v>
      </c>
      <c r="J27" s="86">
        <v>1424</v>
      </c>
    </row>
    <row r="28" spans="2:10" ht="16.5" thickTop="1" thickBot="1">
      <c r="B28" s="178">
        <v>2004</v>
      </c>
      <c r="C28" s="438">
        <v>11568</v>
      </c>
      <c r="D28" s="86">
        <v>8</v>
      </c>
      <c r="E28" s="86">
        <v>515</v>
      </c>
      <c r="F28" s="86">
        <v>1007</v>
      </c>
      <c r="G28" s="86">
        <v>1003</v>
      </c>
      <c r="H28" s="86">
        <v>2049</v>
      </c>
      <c r="I28" s="86">
        <v>4198</v>
      </c>
      <c r="J28" s="86">
        <v>2788</v>
      </c>
    </row>
    <row r="29" spans="2:10" ht="16.5" thickTop="1" thickBot="1">
      <c r="B29" s="175">
        <v>2005</v>
      </c>
      <c r="C29" s="438">
        <v>9917</v>
      </c>
      <c r="D29" s="86">
        <v>0</v>
      </c>
      <c r="E29" s="86">
        <v>1250</v>
      </c>
      <c r="F29" s="86">
        <v>250</v>
      </c>
      <c r="G29" s="86">
        <v>1648</v>
      </c>
      <c r="H29" s="86">
        <v>1880</v>
      </c>
      <c r="I29" s="86">
        <v>2819</v>
      </c>
      <c r="J29" s="86">
        <v>2070</v>
      </c>
    </row>
    <row r="30" spans="2:10" ht="16.5" thickTop="1" thickBot="1">
      <c r="B30" s="175">
        <v>2006</v>
      </c>
      <c r="C30" s="438">
        <v>8756</v>
      </c>
      <c r="D30" s="86">
        <v>11</v>
      </c>
      <c r="E30" s="86">
        <v>1612</v>
      </c>
      <c r="F30" s="86">
        <v>416</v>
      </c>
      <c r="G30" s="86">
        <v>2204</v>
      </c>
      <c r="H30" s="86">
        <v>840</v>
      </c>
      <c r="I30" s="86">
        <v>2021</v>
      </c>
      <c r="J30" s="86">
        <v>1652</v>
      </c>
    </row>
    <row r="31" spans="2:10" ht="16.5" thickTop="1" thickBot="1">
      <c r="B31" s="175">
        <v>2007</v>
      </c>
      <c r="C31" s="438">
        <v>11442</v>
      </c>
      <c r="D31" s="86">
        <v>151</v>
      </c>
      <c r="E31" s="86">
        <v>2050</v>
      </c>
      <c r="F31" s="86">
        <v>346</v>
      </c>
      <c r="G31" s="86">
        <v>3426</v>
      </c>
      <c r="H31" s="86">
        <v>1074</v>
      </c>
      <c r="I31" s="86">
        <v>2713</v>
      </c>
      <c r="J31" s="86">
        <v>1682</v>
      </c>
    </row>
    <row r="32" spans="2:10" ht="16.5" thickTop="1" thickBot="1">
      <c r="B32" s="176">
        <v>2008</v>
      </c>
      <c r="C32" s="438">
        <v>12715</v>
      </c>
      <c r="D32" s="86">
        <v>352</v>
      </c>
      <c r="E32" s="86">
        <v>1877</v>
      </c>
      <c r="F32" s="86">
        <v>261</v>
      </c>
      <c r="G32" s="86">
        <v>3970</v>
      </c>
      <c r="H32" s="86">
        <v>1093</v>
      </c>
      <c r="I32" s="86">
        <v>3028</v>
      </c>
      <c r="J32" s="86">
        <v>2134</v>
      </c>
    </row>
    <row r="33" spans="2:10" ht="16.5" thickTop="1" thickBot="1">
      <c r="B33" s="177">
        <v>2009</v>
      </c>
      <c r="C33" s="438">
        <v>9642</v>
      </c>
      <c r="D33" s="86">
        <v>804</v>
      </c>
      <c r="E33" s="86">
        <v>147</v>
      </c>
      <c r="F33" s="86">
        <v>293</v>
      </c>
      <c r="G33" s="86">
        <v>2831</v>
      </c>
      <c r="H33" s="86">
        <v>1381</v>
      </c>
      <c r="I33" s="86">
        <v>2561</v>
      </c>
      <c r="J33" s="86">
        <v>1625</v>
      </c>
    </row>
    <row r="34" spans="2:10" ht="16.5" thickTop="1" thickBot="1">
      <c r="B34" s="178">
        <v>2010</v>
      </c>
      <c r="C34" s="439">
        <v>10722</v>
      </c>
      <c r="D34" s="86">
        <v>611</v>
      </c>
      <c r="E34" s="86">
        <v>620</v>
      </c>
      <c r="F34" s="86">
        <v>415</v>
      </c>
      <c r="G34" s="86">
        <v>3166</v>
      </c>
      <c r="H34" s="86">
        <v>1416</v>
      </c>
      <c r="I34" s="86">
        <v>2744</v>
      </c>
      <c r="J34" s="86">
        <v>1750</v>
      </c>
    </row>
    <row r="35" spans="2:10" ht="16.5" thickTop="1" thickBot="1">
      <c r="B35" s="175">
        <v>2011</v>
      </c>
      <c r="C35" s="440">
        <v>10461</v>
      </c>
      <c r="D35" s="86">
        <v>639</v>
      </c>
      <c r="E35" s="86">
        <v>625</v>
      </c>
      <c r="F35" s="86">
        <v>280</v>
      </c>
      <c r="G35" s="86">
        <v>2943</v>
      </c>
      <c r="H35" s="86">
        <v>590</v>
      </c>
      <c r="I35" s="86">
        <v>3196</v>
      </c>
      <c r="J35" s="86">
        <v>2188</v>
      </c>
    </row>
    <row r="36" spans="2:10" ht="16.5" thickTop="1" thickBot="1">
      <c r="B36" s="175">
        <v>2012</v>
      </c>
      <c r="C36" s="440">
        <v>9463</v>
      </c>
      <c r="D36" s="86">
        <v>413</v>
      </c>
      <c r="E36" s="86">
        <v>169</v>
      </c>
      <c r="F36" s="86">
        <v>244</v>
      </c>
      <c r="G36" s="86">
        <v>3240</v>
      </c>
      <c r="H36" s="86">
        <v>651</v>
      </c>
      <c r="I36" s="86">
        <v>3152</v>
      </c>
      <c r="J36" s="86">
        <v>1594</v>
      </c>
    </row>
    <row r="37" spans="2:10" ht="16.5" thickTop="1" thickBot="1">
      <c r="B37" s="175">
        <v>2013</v>
      </c>
      <c r="C37" s="441">
        <v>10061</v>
      </c>
      <c r="D37" s="86">
        <v>519</v>
      </c>
      <c r="E37" s="86">
        <v>227</v>
      </c>
      <c r="F37" s="86">
        <v>186</v>
      </c>
      <c r="G37" s="86">
        <v>3417</v>
      </c>
      <c r="H37" s="86">
        <v>528</v>
      </c>
      <c r="I37" s="86">
        <v>4048</v>
      </c>
      <c r="J37" s="86">
        <v>1136</v>
      </c>
    </row>
    <row r="38" spans="2:10" ht="16.5" thickTop="1" thickBot="1">
      <c r="B38" s="176">
        <v>2014</v>
      </c>
      <c r="C38" s="440">
        <v>9804</v>
      </c>
      <c r="D38" s="86">
        <v>339</v>
      </c>
      <c r="E38" s="86">
        <v>246</v>
      </c>
      <c r="F38" s="86">
        <v>271</v>
      </c>
      <c r="G38" s="86">
        <v>3585</v>
      </c>
      <c r="H38" s="86">
        <v>442</v>
      </c>
      <c r="I38" s="86">
        <v>3933</v>
      </c>
      <c r="J38" s="86">
        <v>988</v>
      </c>
    </row>
    <row r="39" spans="2:10" ht="16.5" thickTop="1" thickBot="1">
      <c r="B39" s="177">
        <v>2015</v>
      </c>
      <c r="C39" s="443">
        <v>10867</v>
      </c>
      <c r="D39" s="86">
        <v>466</v>
      </c>
      <c r="E39" s="86">
        <v>386</v>
      </c>
      <c r="F39" s="86">
        <v>215</v>
      </c>
      <c r="G39" s="86">
        <v>3956</v>
      </c>
      <c r="H39" s="86">
        <v>102</v>
      </c>
      <c r="I39" s="86">
        <v>4814</v>
      </c>
      <c r="J39" s="86">
        <v>928</v>
      </c>
    </row>
    <row r="40" spans="2:10" ht="15.75" thickTop="1">
      <c r="B40" s="51">
        <v>2016</v>
      </c>
      <c r="C40" s="450">
        <v>11823</v>
      </c>
      <c r="D40" s="450">
        <v>452</v>
      </c>
      <c r="E40" s="450">
        <v>403</v>
      </c>
      <c r="F40" s="450">
        <v>175</v>
      </c>
      <c r="G40" s="450">
        <v>3953</v>
      </c>
      <c r="H40" s="450">
        <v>183</v>
      </c>
      <c r="I40" s="450">
        <v>5660</v>
      </c>
      <c r="J40" s="450">
        <v>997</v>
      </c>
    </row>
    <row r="41" spans="2:10" ht="5.25" customHeight="1" thickBot="1">
      <c r="B41" s="196"/>
      <c r="C41" s="48"/>
      <c r="D41" s="48"/>
      <c r="E41" s="48"/>
      <c r="F41" s="48"/>
      <c r="G41" s="48"/>
      <c r="H41" s="48"/>
      <c r="I41" s="48"/>
      <c r="J41" s="48"/>
    </row>
    <row r="42" spans="2:10" ht="15.75" thickTop="1" thickBot="1">
      <c r="B42" s="669" t="s">
        <v>302</v>
      </c>
      <c r="C42" s="667"/>
      <c r="D42" s="667"/>
      <c r="E42" s="667"/>
      <c r="F42" s="667"/>
      <c r="G42" s="667"/>
      <c r="H42" s="667"/>
      <c r="I42" s="667"/>
      <c r="J42" s="667"/>
    </row>
    <row r="43" spans="2:10" ht="4.5" customHeight="1" thickTop="1" thickBot="1">
      <c r="B43" s="194"/>
      <c r="C43" s="195"/>
      <c r="D43" s="195"/>
      <c r="E43" s="195"/>
      <c r="F43" s="195"/>
      <c r="G43" s="195"/>
      <c r="H43" s="195"/>
      <c r="I43" s="195"/>
      <c r="J43" s="195"/>
    </row>
    <row r="44" spans="2:10" ht="14.25" thickTop="1" thickBot="1">
      <c r="B44" s="672" t="s">
        <v>524</v>
      </c>
      <c r="C44" s="673"/>
      <c r="D44" s="673"/>
      <c r="E44" s="673"/>
      <c r="F44" s="673"/>
      <c r="G44" s="673"/>
      <c r="H44" s="673"/>
      <c r="I44" s="673"/>
      <c r="J44" s="673"/>
    </row>
    <row r="45" spans="2:10" ht="14.25" thickTop="1" thickBot="1"/>
    <row r="46" spans="2:10" ht="12.75" customHeight="1" thickTop="1" thickBot="1">
      <c r="B46" s="160"/>
      <c r="C46" s="160"/>
      <c r="D46" s="160"/>
      <c r="E46" s="160"/>
      <c r="F46" s="160"/>
      <c r="G46" s="160"/>
      <c r="H46" s="160"/>
      <c r="I46" s="670"/>
      <c r="J46" s="671"/>
    </row>
    <row r="47" spans="2:10" ht="14.25" thickTop="1">
      <c r="B47" s="173"/>
      <c r="C47" s="192"/>
      <c r="D47" s="192"/>
      <c r="E47" s="192"/>
      <c r="F47" s="192"/>
      <c r="G47" s="193"/>
      <c r="H47" s="192"/>
      <c r="I47" s="193"/>
      <c r="J47" s="192"/>
    </row>
    <row r="48" spans="2:10" ht="12.75" customHeight="1"/>
    <row r="49" spans="3:10">
      <c r="C49" s="13"/>
      <c r="D49" s="13"/>
      <c r="E49" s="13"/>
      <c r="F49" s="13"/>
      <c r="G49" s="13"/>
      <c r="H49" s="13"/>
      <c r="I49" s="13"/>
      <c r="J49" s="13"/>
    </row>
    <row r="50" spans="3:10">
      <c r="C50" s="13"/>
      <c r="D50" s="26"/>
      <c r="E50" s="26"/>
      <c r="F50" s="26"/>
      <c r="G50" s="26"/>
      <c r="H50" s="26"/>
      <c r="I50" s="26"/>
      <c r="J50" s="26"/>
    </row>
    <row r="51" spans="3:10">
      <c r="C51" s="13"/>
      <c r="D51" s="21"/>
      <c r="E51" s="21"/>
      <c r="F51" s="21"/>
      <c r="G51" s="21"/>
      <c r="H51" s="21"/>
      <c r="I51" s="21"/>
      <c r="J51" s="21"/>
    </row>
    <row r="52" spans="3:10">
      <c r="C52" s="13"/>
      <c r="D52" s="21"/>
      <c r="E52" s="21"/>
      <c r="F52" s="21"/>
      <c r="G52" s="21"/>
      <c r="H52" s="21"/>
      <c r="I52" s="21"/>
      <c r="J52" s="21"/>
    </row>
    <row r="53" spans="3:10">
      <c r="C53" s="13"/>
      <c r="D53" s="21"/>
      <c r="E53" s="13"/>
      <c r="F53" s="13"/>
      <c r="G53" s="13"/>
      <c r="H53" s="13"/>
      <c r="I53" s="13"/>
      <c r="J53" s="13"/>
    </row>
  </sheetData>
  <mergeCells count="5">
    <mergeCell ref="B42:J42"/>
    <mergeCell ref="B8:J8"/>
    <mergeCell ref="B9:J9"/>
    <mergeCell ref="I46:J46"/>
    <mergeCell ref="B44:J44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8:P47"/>
  <sheetViews>
    <sheetView showGridLines="0" workbookViewId="0"/>
  </sheetViews>
  <sheetFormatPr baseColWidth="10" defaultRowHeight="12.75"/>
  <cols>
    <col min="1" max="1" width="10.85546875" style="160" customWidth="1"/>
    <col min="2" max="3" width="11.42578125" style="160"/>
    <col min="4" max="4" width="12.85546875" style="160" bestFit="1" customWidth="1"/>
    <col min="5" max="6" width="15.42578125" style="160" bestFit="1" customWidth="1"/>
    <col min="7" max="8" width="14.140625" style="160" bestFit="1" customWidth="1"/>
    <col min="9" max="10" width="14.140625" style="160" customWidth="1"/>
    <col min="11" max="16384" width="11.42578125" style="160"/>
  </cols>
  <sheetData>
    <row r="8" spans="2:16" ht="35.25" customHeight="1">
      <c r="B8" s="633" t="s">
        <v>447</v>
      </c>
      <c r="C8" s="633"/>
      <c r="D8" s="633"/>
      <c r="E8" s="633"/>
      <c r="F8" s="633"/>
      <c r="G8" s="633"/>
      <c r="H8" s="633"/>
      <c r="I8" s="633"/>
    </row>
    <row r="9" spans="2:16" ht="15.75">
      <c r="B9" s="668"/>
      <c r="C9" s="668"/>
      <c r="D9" s="668"/>
      <c r="E9" s="668"/>
      <c r="F9" s="668"/>
      <c r="G9" s="668"/>
      <c r="H9" s="668"/>
      <c r="I9" s="668"/>
    </row>
    <row r="10" spans="2:16" ht="33" customHeight="1">
      <c r="B10" s="296" t="s">
        <v>5</v>
      </c>
      <c r="C10" s="449" t="s">
        <v>1</v>
      </c>
      <c r="D10" s="538" t="s">
        <v>488</v>
      </c>
      <c r="E10" s="296" t="s">
        <v>124</v>
      </c>
      <c r="F10" s="296" t="s">
        <v>125</v>
      </c>
      <c r="G10" s="296" t="s">
        <v>126</v>
      </c>
      <c r="H10" s="296" t="s">
        <v>127</v>
      </c>
      <c r="I10" s="296" t="s">
        <v>181</v>
      </c>
      <c r="J10" s="44" t="s">
        <v>475</v>
      </c>
    </row>
    <row r="11" spans="2:16" ht="15.75" thickBot="1">
      <c r="B11" s="178">
        <v>1987</v>
      </c>
      <c r="C11" s="460">
        <v>91</v>
      </c>
      <c r="D11" s="399">
        <v>26</v>
      </c>
      <c r="E11" s="399">
        <v>33</v>
      </c>
      <c r="F11" s="399">
        <v>22</v>
      </c>
      <c r="G11" s="399">
        <v>9</v>
      </c>
      <c r="H11" s="399">
        <v>1</v>
      </c>
      <c r="I11" s="399">
        <v>0</v>
      </c>
      <c r="J11" s="399">
        <v>0</v>
      </c>
      <c r="K11" s="64"/>
      <c r="L11" s="64"/>
      <c r="M11" s="64"/>
      <c r="N11" s="64"/>
      <c r="O11" s="64"/>
      <c r="P11" s="64"/>
    </row>
    <row r="12" spans="2:16" ht="16.5" thickTop="1" thickBot="1">
      <c r="B12" s="178">
        <v>1988</v>
      </c>
      <c r="C12" s="462">
        <v>7600</v>
      </c>
      <c r="D12" s="399">
        <v>2070</v>
      </c>
      <c r="E12" s="399">
        <v>3074</v>
      </c>
      <c r="F12" s="399">
        <v>1436</v>
      </c>
      <c r="G12" s="399">
        <v>994</v>
      </c>
      <c r="H12" s="399">
        <v>24</v>
      </c>
      <c r="I12" s="399">
        <v>2</v>
      </c>
      <c r="J12" s="399">
        <v>0</v>
      </c>
      <c r="K12" s="64"/>
      <c r="L12" s="64"/>
      <c r="M12" s="64"/>
      <c r="N12" s="64"/>
      <c r="O12" s="64"/>
      <c r="P12" s="64"/>
    </row>
    <row r="13" spans="2:16" ht="16.5" thickTop="1" thickBot="1">
      <c r="B13" s="178">
        <v>1989</v>
      </c>
      <c r="C13" s="462">
        <v>13421</v>
      </c>
      <c r="D13" s="399">
        <v>4051</v>
      </c>
      <c r="E13" s="399">
        <v>4424</v>
      </c>
      <c r="F13" s="399">
        <v>2592</v>
      </c>
      <c r="G13" s="399">
        <v>2290</v>
      </c>
      <c r="H13" s="399">
        <v>63</v>
      </c>
      <c r="I13" s="399">
        <v>1</v>
      </c>
      <c r="J13" s="399">
        <v>0</v>
      </c>
      <c r="K13" s="64"/>
      <c r="L13" s="64"/>
      <c r="M13" s="64"/>
      <c r="N13" s="64"/>
      <c r="O13" s="64"/>
      <c r="P13" s="64"/>
    </row>
    <row r="14" spans="2:16" ht="16.5" thickTop="1" thickBot="1">
      <c r="B14" s="178">
        <v>1990</v>
      </c>
      <c r="C14" s="462">
        <v>15455</v>
      </c>
      <c r="D14" s="399">
        <v>5444</v>
      </c>
      <c r="E14" s="399">
        <v>4332</v>
      </c>
      <c r="F14" s="399">
        <v>3035</v>
      </c>
      <c r="G14" s="399">
        <v>2464</v>
      </c>
      <c r="H14" s="399">
        <v>179</v>
      </c>
      <c r="I14" s="399">
        <v>1</v>
      </c>
      <c r="J14" s="399">
        <v>0</v>
      </c>
      <c r="K14" s="64"/>
      <c r="L14" s="64"/>
      <c r="M14" s="64"/>
      <c r="N14" s="64"/>
      <c r="O14" s="64"/>
      <c r="P14" s="64"/>
    </row>
    <row r="15" spans="2:16" ht="16.5" thickTop="1" thickBot="1">
      <c r="B15" s="178">
        <v>1991</v>
      </c>
      <c r="C15" s="462">
        <v>15008</v>
      </c>
      <c r="D15" s="399">
        <v>6842</v>
      </c>
      <c r="E15" s="399">
        <v>4494</v>
      </c>
      <c r="F15" s="399">
        <v>2192</v>
      </c>
      <c r="G15" s="399">
        <v>1188</v>
      </c>
      <c r="H15" s="399">
        <v>269</v>
      </c>
      <c r="I15" s="399">
        <v>23</v>
      </c>
      <c r="J15" s="399">
        <v>0</v>
      </c>
      <c r="K15" s="64"/>
      <c r="L15" s="64"/>
      <c r="M15" s="64"/>
      <c r="N15" s="64"/>
      <c r="O15" s="64"/>
      <c r="P15" s="64"/>
    </row>
    <row r="16" spans="2:16" ht="16.5" thickTop="1" thickBot="1">
      <c r="B16" s="178">
        <v>1992</v>
      </c>
      <c r="C16" s="462">
        <v>15238</v>
      </c>
      <c r="D16" s="399">
        <v>7416</v>
      </c>
      <c r="E16" s="399">
        <v>5149</v>
      </c>
      <c r="F16" s="399">
        <v>1843</v>
      </c>
      <c r="G16" s="399">
        <v>758</v>
      </c>
      <c r="H16" s="399">
        <v>72</v>
      </c>
      <c r="I16" s="399">
        <v>0</v>
      </c>
      <c r="J16" s="399">
        <v>0</v>
      </c>
      <c r="K16" s="64"/>
      <c r="L16" s="64"/>
      <c r="M16" s="64"/>
      <c r="N16" s="64"/>
      <c r="O16" s="64"/>
      <c r="P16" s="64"/>
    </row>
    <row r="17" spans="2:16" ht="16.5" thickTop="1" thickBot="1">
      <c r="B17" s="178">
        <v>1993</v>
      </c>
      <c r="C17" s="462">
        <v>16845</v>
      </c>
      <c r="D17" s="399">
        <v>7456</v>
      </c>
      <c r="E17" s="399">
        <v>6559</v>
      </c>
      <c r="F17" s="399">
        <v>2144</v>
      </c>
      <c r="G17" s="399">
        <v>657</v>
      </c>
      <c r="H17" s="399">
        <v>29</v>
      </c>
      <c r="I17" s="399">
        <v>0</v>
      </c>
      <c r="J17" s="399">
        <v>0</v>
      </c>
      <c r="K17" s="64"/>
      <c r="L17" s="64"/>
      <c r="M17" s="64"/>
      <c r="N17" s="64"/>
      <c r="O17" s="64"/>
      <c r="P17" s="64"/>
    </row>
    <row r="18" spans="2:16" ht="16.5" thickTop="1" thickBot="1">
      <c r="B18" s="178">
        <v>1994</v>
      </c>
      <c r="C18" s="462">
        <v>9398</v>
      </c>
      <c r="D18" s="399">
        <v>4247</v>
      </c>
      <c r="E18" s="399">
        <v>4076</v>
      </c>
      <c r="F18" s="399">
        <v>818</v>
      </c>
      <c r="G18" s="399">
        <v>256</v>
      </c>
      <c r="H18" s="399">
        <v>1</v>
      </c>
      <c r="I18" s="399">
        <v>0</v>
      </c>
      <c r="J18" s="399">
        <v>0</v>
      </c>
      <c r="K18" s="64"/>
      <c r="L18" s="64"/>
      <c r="M18" s="64"/>
      <c r="N18" s="64"/>
      <c r="O18" s="64"/>
      <c r="P18" s="64"/>
    </row>
    <row r="19" spans="2:16" ht="16.5" thickTop="1" thickBot="1">
      <c r="B19" s="178">
        <v>1995</v>
      </c>
      <c r="C19" s="462">
        <v>15708</v>
      </c>
      <c r="D19" s="399">
        <v>9165</v>
      </c>
      <c r="E19" s="399">
        <v>5769</v>
      </c>
      <c r="F19" s="399">
        <v>661</v>
      </c>
      <c r="G19" s="399">
        <v>110</v>
      </c>
      <c r="H19" s="399">
        <v>0</v>
      </c>
      <c r="I19" s="399">
        <v>0</v>
      </c>
      <c r="J19" s="399">
        <v>3</v>
      </c>
      <c r="K19" s="64"/>
      <c r="L19" s="64"/>
      <c r="M19" s="64"/>
      <c r="N19" s="64"/>
      <c r="O19" s="64"/>
      <c r="P19" s="64"/>
    </row>
    <row r="20" spans="2:16" ht="16.5" thickTop="1" thickBot="1">
      <c r="B20" s="178">
        <v>1996</v>
      </c>
      <c r="C20" s="462">
        <v>17394</v>
      </c>
      <c r="D20" s="399">
        <v>11830</v>
      </c>
      <c r="E20" s="399">
        <v>5059</v>
      </c>
      <c r="F20" s="399">
        <v>451</v>
      </c>
      <c r="G20" s="399">
        <v>54</v>
      </c>
      <c r="H20" s="399">
        <v>0</v>
      </c>
      <c r="I20" s="399">
        <v>0</v>
      </c>
      <c r="J20" s="399">
        <v>0</v>
      </c>
      <c r="K20" s="64"/>
      <c r="L20" s="64"/>
      <c r="M20" s="64"/>
      <c r="N20" s="64"/>
      <c r="O20" s="64"/>
      <c r="P20" s="64"/>
    </row>
    <row r="21" spans="2:16" ht="16.5" thickTop="1" thickBot="1">
      <c r="B21" s="178">
        <v>1997</v>
      </c>
      <c r="C21" s="462">
        <v>20191</v>
      </c>
      <c r="D21" s="399">
        <v>15169</v>
      </c>
      <c r="E21" s="399">
        <v>4532</v>
      </c>
      <c r="F21" s="399">
        <v>435</v>
      </c>
      <c r="G21" s="399">
        <v>55</v>
      </c>
      <c r="H21" s="399">
        <v>0</v>
      </c>
      <c r="I21" s="399">
        <v>0</v>
      </c>
      <c r="J21" s="399">
        <v>0</v>
      </c>
      <c r="K21" s="64"/>
      <c r="L21" s="64"/>
      <c r="M21" s="64"/>
      <c r="N21" s="64"/>
      <c r="O21" s="64"/>
      <c r="P21" s="64"/>
    </row>
    <row r="22" spans="2:16" ht="16.5" thickTop="1" thickBot="1">
      <c r="B22" s="178">
        <v>1998</v>
      </c>
      <c r="C22" s="462">
        <v>10621</v>
      </c>
      <c r="D22" s="399">
        <v>7434</v>
      </c>
      <c r="E22" s="399">
        <v>2869</v>
      </c>
      <c r="F22" s="399">
        <v>277</v>
      </c>
      <c r="G22" s="399">
        <v>41</v>
      </c>
      <c r="H22" s="399">
        <v>0</v>
      </c>
      <c r="I22" s="399">
        <v>0</v>
      </c>
      <c r="J22" s="399">
        <v>0</v>
      </c>
      <c r="K22" s="64"/>
      <c r="L22" s="64"/>
      <c r="M22" s="64"/>
      <c r="N22" s="64"/>
      <c r="O22" s="64"/>
      <c r="P22" s="64"/>
    </row>
    <row r="23" spans="2:16" ht="16.5" thickTop="1" thickBot="1">
      <c r="B23" s="178">
        <v>1999</v>
      </c>
      <c r="C23" s="462">
        <v>6598</v>
      </c>
      <c r="D23" s="399">
        <v>4229</v>
      </c>
      <c r="E23" s="399">
        <v>1966</v>
      </c>
      <c r="F23" s="399">
        <v>328</v>
      </c>
      <c r="G23" s="399">
        <v>73</v>
      </c>
      <c r="H23" s="399">
        <v>0</v>
      </c>
      <c r="I23" s="399">
        <v>0</v>
      </c>
      <c r="J23" s="399">
        <v>2</v>
      </c>
      <c r="K23" s="64"/>
      <c r="L23" s="64"/>
      <c r="M23" s="64"/>
      <c r="N23" s="64"/>
      <c r="O23" s="64"/>
      <c r="P23" s="64"/>
    </row>
    <row r="24" spans="2:16" ht="16.5" thickTop="1" thickBot="1">
      <c r="B24" s="178">
        <v>2000</v>
      </c>
      <c r="C24" s="462">
        <v>14314</v>
      </c>
      <c r="D24" s="399">
        <v>9512</v>
      </c>
      <c r="E24" s="399">
        <v>4018</v>
      </c>
      <c r="F24" s="399">
        <v>677</v>
      </c>
      <c r="G24" s="399">
        <v>103</v>
      </c>
      <c r="H24" s="399">
        <v>0</v>
      </c>
      <c r="I24" s="399">
        <v>0</v>
      </c>
      <c r="J24" s="399">
        <v>4</v>
      </c>
      <c r="K24" s="64"/>
      <c r="L24" s="64"/>
      <c r="M24" s="64"/>
      <c r="N24" s="64"/>
      <c r="O24" s="64"/>
      <c r="P24" s="64"/>
    </row>
    <row r="25" spans="2:16" ht="16.5" thickTop="1" thickBot="1">
      <c r="B25" s="178">
        <v>2001</v>
      </c>
      <c r="C25" s="462">
        <v>11855</v>
      </c>
      <c r="D25" s="399">
        <v>7483</v>
      </c>
      <c r="E25" s="399">
        <v>3398</v>
      </c>
      <c r="F25" s="399">
        <v>860</v>
      </c>
      <c r="G25" s="399">
        <v>114</v>
      </c>
      <c r="H25" s="399">
        <v>0</v>
      </c>
      <c r="I25" s="399">
        <v>0</v>
      </c>
      <c r="J25" s="399">
        <v>0</v>
      </c>
      <c r="K25" s="64"/>
      <c r="L25" s="64"/>
      <c r="M25" s="64"/>
      <c r="N25" s="64"/>
      <c r="O25" s="64"/>
      <c r="P25" s="64"/>
    </row>
    <row r="26" spans="2:16" ht="16.5" thickTop="1" thickBot="1">
      <c r="B26" s="178">
        <v>2002</v>
      </c>
      <c r="C26" s="462">
        <v>9235</v>
      </c>
      <c r="D26" s="399">
        <v>6699</v>
      </c>
      <c r="E26" s="399">
        <v>2170</v>
      </c>
      <c r="F26" s="399">
        <v>319</v>
      </c>
      <c r="G26" s="399">
        <v>47</v>
      </c>
      <c r="H26" s="399">
        <v>0</v>
      </c>
      <c r="I26" s="399">
        <v>0</v>
      </c>
      <c r="J26" s="399">
        <v>0</v>
      </c>
      <c r="K26" s="64"/>
      <c r="L26" s="64"/>
      <c r="M26" s="64"/>
      <c r="N26" s="64"/>
      <c r="O26" s="64"/>
      <c r="P26" s="64"/>
    </row>
    <row r="27" spans="2:16" ht="16.5" thickTop="1" thickBot="1">
      <c r="B27" s="178">
        <v>2003</v>
      </c>
      <c r="C27" s="462">
        <v>8449</v>
      </c>
      <c r="D27" s="399">
        <v>5490</v>
      </c>
      <c r="E27" s="399">
        <v>2554</v>
      </c>
      <c r="F27" s="399">
        <v>343</v>
      </c>
      <c r="G27" s="399">
        <v>62</v>
      </c>
      <c r="H27" s="399">
        <v>0</v>
      </c>
      <c r="I27" s="399">
        <v>0</v>
      </c>
      <c r="J27" s="399">
        <v>0</v>
      </c>
      <c r="K27" s="64"/>
      <c r="L27" s="64"/>
      <c r="M27" s="64"/>
      <c r="N27" s="64"/>
      <c r="O27" s="64"/>
      <c r="P27" s="64"/>
    </row>
    <row r="28" spans="2:16" ht="16.5" thickTop="1" thickBot="1">
      <c r="B28" s="178">
        <v>2004</v>
      </c>
      <c r="C28" s="462">
        <v>11568</v>
      </c>
      <c r="D28" s="399">
        <v>7440</v>
      </c>
      <c r="E28" s="399">
        <v>3506</v>
      </c>
      <c r="F28" s="399">
        <v>545</v>
      </c>
      <c r="G28" s="399">
        <v>77</v>
      </c>
      <c r="H28" s="399">
        <v>0</v>
      </c>
      <c r="I28" s="399">
        <v>0</v>
      </c>
      <c r="J28" s="399">
        <v>0</v>
      </c>
      <c r="K28" s="64"/>
      <c r="L28" s="64"/>
      <c r="M28" s="64"/>
      <c r="N28" s="64"/>
      <c r="O28" s="64"/>
      <c r="P28" s="64"/>
    </row>
    <row r="29" spans="2:16" ht="16.5" thickTop="1" thickBot="1">
      <c r="B29" s="178">
        <v>2005</v>
      </c>
      <c r="C29" s="462">
        <v>9917</v>
      </c>
      <c r="D29" s="399">
        <v>7046</v>
      </c>
      <c r="E29" s="399">
        <v>2468</v>
      </c>
      <c r="F29" s="399">
        <v>356</v>
      </c>
      <c r="G29" s="399">
        <v>47</v>
      </c>
      <c r="H29" s="399">
        <v>0</v>
      </c>
      <c r="I29" s="399">
        <v>0</v>
      </c>
      <c r="J29" s="399">
        <v>0</v>
      </c>
      <c r="K29" s="64"/>
      <c r="L29" s="64"/>
      <c r="M29" s="64"/>
      <c r="N29" s="64"/>
      <c r="O29" s="64"/>
      <c r="P29" s="64"/>
    </row>
    <row r="30" spans="2:16" ht="16.5" thickTop="1" thickBot="1">
      <c r="B30" s="178">
        <v>2006</v>
      </c>
      <c r="C30" s="462">
        <v>8756</v>
      </c>
      <c r="D30" s="399">
        <v>5965</v>
      </c>
      <c r="E30" s="399">
        <v>2376</v>
      </c>
      <c r="F30" s="399">
        <v>359</v>
      </c>
      <c r="G30" s="399">
        <v>55</v>
      </c>
      <c r="H30" s="399">
        <v>0</v>
      </c>
      <c r="I30" s="399">
        <v>0</v>
      </c>
      <c r="J30" s="399">
        <v>1</v>
      </c>
      <c r="K30" s="64"/>
      <c r="L30" s="64"/>
      <c r="M30" s="64"/>
      <c r="N30" s="64"/>
      <c r="O30" s="64"/>
      <c r="P30" s="64"/>
    </row>
    <row r="31" spans="2:16" ht="16.5" thickTop="1" thickBot="1">
      <c r="B31" s="178">
        <v>2007</v>
      </c>
      <c r="C31" s="462">
        <v>11442</v>
      </c>
      <c r="D31" s="399">
        <v>7610</v>
      </c>
      <c r="E31" s="399">
        <v>3234</v>
      </c>
      <c r="F31" s="399">
        <v>514</v>
      </c>
      <c r="G31" s="399">
        <v>84</v>
      </c>
      <c r="H31" s="399">
        <v>0</v>
      </c>
      <c r="I31" s="399">
        <v>0</v>
      </c>
      <c r="J31" s="399">
        <v>0</v>
      </c>
      <c r="K31" s="64"/>
      <c r="L31" s="64"/>
      <c r="M31" s="64"/>
      <c r="N31" s="64"/>
      <c r="O31" s="64"/>
      <c r="P31" s="64"/>
    </row>
    <row r="32" spans="2:16" ht="16.5" thickTop="1" thickBot="1">
      <c r="B32" s="178">
        <v>2008</v>
      </c>
      <c r="C32" s="462">
        <v>12715</v>
      </c>
      <c r="D32" s="399">
        <v>8876</v>
      </c>
      <c r="E32" s="399">
        <v>3198</v>
      </c>
      <c r="F32" s="399">
        <v>551</v>
      </c>
      <c r="G32" s="399">
        <v>90</v>
      </c>
      <c r="H32" s="399">
        <v>0</v>
      </c>
      <c r="I32" s="399">
        <v>0</v>
      </c>
      <c r="J32" s="399">
        <v>0</v>
      </c>
      <c r="K32" s="64"/>
      <c r="L32" s="64"/>
      <c r="M32" s="64"/>
      <c r="N32" s="64"/>
      <c r="O32" s="64"/>
      <c r="P32" s="64"/>
    </row>
    <row r="33" spans="2:16" ht="16.5" thickTop="1" thickBot="1">
      <c r="B33" s="178">
        <v>2009</v>
      </c>
      <c r="C33" s="462">
        <v>9642</v>
      </c>
      <c r="D33" s="399">
        <v>7201</v>
      </c>
      <c r="E33" s="399">
        <v>2133</v>
      </c>
      <c r="F33" s="399">
        <v>276</v>
      </c>
      <c r="G33" s="399">
        <v>32</v>
      </c>
      <c r="H33" s="399">
        <v>0</v>
      </c>
      <c r="I33" s="399">
        <v>0</v>
      </c>
      <c r="J33" s="399">
        <v>0</v>
      </c>
      <c r="K33" s="64"/>
      <c r="L33" s="64"/>
      <c r="M33" s="64"/>
      <c r="N33" s="64"/>
      <c r="O33" s="64"/>
      <c r="P33" s="64"/>
    </row>
    <row r="34" spans="2:16" ht="16.5" thickTop="1" thickBot="1">
      <c r="B34" s="178">
        <v>2010</v>
      </c>
      <c r="C34" s="461">
        <v>10722</v>
      </c>
      <c r="D34" s="399">
        <v>7883</v>
      </c>
      <c r="E34" s="399">
        <v>2438</v>
      </c>
      <c r="F34" s="399">
        <v>332</v>
      </c>
      <c r="G34" s="399">
        <v>69</v>
      </c>
      <c r="H34" s="399">
        <v>0</v>
      </c>
      <c r="I34" s="399">
        <v>0</v>
      </c>
      <c r="J34" s="399">
        <v>0</v>
      </c>
      <c r="K34" s="64"/>
      <c r="L34" s="64"/>
      <c r="M34" s="64"/>
      <c r="N34" s="64"/>
      <c r="O34" s="64"/>
      <c r="P34" s="64"/>
    </row>
    <row r="35" spans="2:16" ht="16.5" thickTop="1" thickBot="1">
      <c r="B35" s="178">
        <v>2011</v>
      </c>
      <c r="C35" s="467">
        <v>10461</v>
      </c>
      <c r="D35" s="399">
        <v>7565</v>
      </c>
      <c r="E35" s="399">
        <v>2451</v>
      </c>
      <c r="F35" s="399">
        <v>392</v>
      </c>
      <c r="G35" s="399">
        <v>53</v>
      </c>
      <c r="H35" s="399">
        <v>0</v>
      </c>
      <c r="I35" s="399">
        <v>0</v>
      </c>
      <c r="J35" s="399">
        <v>0</v>
      </c>
      <c r="K35" s="64"/>
      <c r="L35" s="64"/>
      <c r="M35" s="64"/>
      <c r="N35" s="64"/>
      <c r="O35" s="64"/>
      <c r="P35" s="64"/>
    </row>
    <row r="36" spans="2:16" ht="16.5" thickTop="1" thickBot="1">
      <c r="B36" s="175">
        <v>2012</v>
      </c>
      <c r="C36" s="467">
        <v>9463</v>
      </c>
      <c r="D36" s="400">
        <v>6739</v>
      </c>
      <c r="E36" s="400">
        <v>2313</v>
      </c>
      <c r="F36" s="400">
        <v>333</v>
      </c>
      <c r="G36" s="400">
        <v>67</v>
      </c>
      <c r="H36" s="400">
        <v>7</v>
      </c>
      <c r="I36" s="400">
        <v>0</v>
      </c>
      <c r="J36" s="400">
        <v>4</v>
      </c>
      <c r="K36" s="60"/>
      <c r="L36" s="60"/>
      <c r="M36" s="60"/>
      <c r="N36" s="60"/>
      <c r="O36" s="60"/>
      <c r="P36" s="60"/>
    </row>
    <row r="37" spans="2:16" ht="16.5" thickTop="1" thickBot="1">
      <c r="B37" s="175">
        <v>2013</v>
      </c>
      <c r="C37" s="466">
        <v>10061</v>
      </c>
      <c r="D37" s="400">
        <v>7059</v>
      </c>
      <c r="E37" s="400">
        <v>2472</v>
      </c>
      <c r="F37" s="400">
        <v>388</v>
      </c>
      <c r="G37" s="400">
        <v>80</v>
      </c>
      <c r="H37" s="400">
        <v>32</v>
      </c>
      <c r="I37" s="400">
        <v>25</v>
      </c>
      <c r="J37" s="400">
        <v>5</v>
      </c>
      <c r="K37" s="60"/>
      <c r="L37" s="60"/>
      <c r="M37" s="60"/>
      <c r="N37" s="60"/>
      <c r="O37" s="60"/>
      <c r="P37" s="60"/>
    </row>
    <row r="38" spans="2:16" ht="16.5" thickTop="1" thickBot="1">
      <c r="B38" s="175">
        <v>2014</v>
      </c>
      <c r="C38" s="467">
        <v>9804</v>
      </c>
      <c r="D38" s="400">
        <v>6674</v>
      </c>
      <c r="E38" s="400">
        <v>2522</v>
      </c>
      <c r="F38" s="400">
        <v>407</v>
      </c>
      <c r="G38" s="400">
        <v>125</v>
      </c>
      <c r="H38" s="400">
        <v>43</v>
      </c>
      <c r="I38" s="400">
        <v>29</v>
      </c>
      <c r="J38" s="400">
        <v>4</v>
      </c>
      <c r="K38" s="60"/>
      <c r="L38" s="60"/>
      <c r="M38" s="60"/>
      <c r="N38" s="60"/>
      <c r="O38" s="60"/>
      <c r="P38" s="60"/>
    </row>
    <row r="39" spans="2:16" ht="16.5" thickTop="1" thickBot="1">
      <c r="B39" s="176">
        <v>2015</v>
      </c>
      <c r="C39" s="463">
        <v>10867</v>
      </c>
      <c r="D39" s="400">
        <v>7610</v>
      </c>
      <c r="E39" s="400">
        <v>2671</v>
      </c>
      <c r="F39" s="400">
        <v>481</v>
      </c>
      <c r="G39" s="400">
        <v>76</v>
      </c>
      <c r="H39" s="400">
        <v>10</v>
      </c>
      <c r="I39" s="400">
        <v>9</v>
      </c>
      <c r="J39" s="400">
        <v>10</v>
      </c>
      <c r="K39" s="60"/>
      <c r="L39" s="60"/>
      <c r="M39" s="60"/>
      <c r="N39" s="60"/>
      <c r="O39" s="60"/>
      <c r="P39" s="60"/>
    </row>
    <row r="40" spans="2:16" ht="16.5" thickTop="1" thickBot="1">
      <c r="B40" s="51">
        <v>2016</v>
      </c>
      <c r="C40" s="401">
        <v>11823</v>
      </c>
      <c r="D40" s="401">
        <v>8336</v>
      </c>
      <c r="E40" s="401">
        <v>2901</v>
      </c>
      <c r="F40" s="401">
        <v>473</v>
      </c>
      <c r="G40" s="401">
        <v>83</v>
      </c>
      <c r="H40" s="401">
        <v>17</v>
      </c>
      <c r="I40" s="401">
        <v>6</v>
      </c>
      <c r="J40" s="401">
        <v>7</v>
      </c>
      <c r="K40" s="60"/>
      <c r="L40" s="60"/>
      <c r="M40" s="60"/>
      <c r="N40" s="60"/>
      <c r="O40" s="60"/>
      <c r="P40" s="60"/>
    </row>
    <row r="41" spans="2:16" ht="16.5" thickTop="1" thickBot="1">
      <c r="B41" s="47"/>
      <c r="C41" s="48"/>
      <c r="D41" s="198"/>
      <c r="E41" s="198"/>
      <c r="F41" s="198"/>
      <c r="G41" s="198"/>
      <c r="H41" s="198"/>
      <c r="I41" s="198"/>
      <c r="J41" s="198"/>
      <c r="K41" s="197"/>
    </row>
    <row r="42" spans="2:16" ht="15" customHeight="1" thickTop="1" thickBot="1">
      <c r="B42" s="666" t="s">
        <v>525</v>
      </c>
      <c r="C42" s="667"/>
      <c r="D42" s="667"/>
      <c r="E42" s="667"/>
      <c r="F42" s="667"/>
      <c r="G42" s="667"/>
      <c r="H42" s="667"/>
      <c r="I42" s="667"/>
      <c r="K42" s="197"/>
    </row>
    <row r="43" spans="2:16" ht="15.75" thickTop="1">
      <c r="B43" s="199"/>
      <c r="C43" s="199"/>
      <c r="D43" s="198"/>
      <c r="E43" s="198"/>
      <c r="F43" s="198"/>
      <c r="G43" s="198"/>
      <c r="H43" s="198"/>
      <c r="I43" s="198"/>
      <c r="J43" s="198"/>
    </row>
    <row r="45" spans="2:16" ht="13.5">
      <c r="B45" s="173"/>
      <c r="C45" s="173"/>
      <c r="D45" s="173"/>
      <c r="E45" s="173"/>
      <c r="F45" s="173"/>
      <c r="G45" s="173"/>
      <c r="H45" s="173"/>
      <c r="I45" s="173"/>
      <c r="J45" s="173"/>
    </row>
    <row r="46" spans="2:16" ht="13.5">
      <c r="B46" s="173"/>
      <c r="C46" s="173"/>
      <c r="D46" s="200"/>
      <c r="E46" s="201"/>
      <c r="F46" s="201"/>
      <c r="G46" s="201"/>
      <c r="H46" s="201"/>
      <c r="I46" s="201"/>
      <c r="J46" s="201"/>
    </row>
    <row r="47" spans="2:16">
      <c r="E47" s="202"/>
      <c r="F47" s="202"/>
      <c r="G47" s="202"/>
      <c r="H47" s="202"/>
      <c r="I47" s="202"/>
      <c r="J47" s="202"/>
    </row>
  </sheetData>
  <mergeCells count="3">
    <mergeCell ref="B8:I8"/>
    <mergeCell ref="B9:I9"/>
    <mergeCell ref="B42:I42"/>
  </mergeCells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8:K82"/>
  <sheetViews>
    <sheetView showGridLines="0" zoomScaleNormal="100" workbookViewId="0"/>
  </sheetViews>
  <sheetFormatPr baseColWidth="10" defaultRowHeight="12.75"/>
  <cols>
    <col min="1" max="1" width="20.5703125" style="160" customWidth="1"/>
    <col min="2" max="9" width="17" style="160" customWidth="1"/>
    <col min="10" max="10" width="15.140625" style="160" customWidth="1"/>
    <col min="11" max="16384" width="11.42578125" style="160"/>
  </cols>
  <sheetData>
    <row r="8" spans="2:11" ht="36.75" customHeight="1">
      <c r="B8" s="633" t="s">
        <v>467</v>
      </c>
      <c r="C8" s="633"/>
      <c r="D8" s="633"/>
      <c r="E8" s="633"/>
      <c r="F8" s="633"/>
      <c r="G8" s="633"/>
      <c r="H8" s="633"/>
      <c r="I8" s="633"/>
    </row>
    <row r="9" spans="2:11" ht="15.75">
      <c r="B9" s="668"/>
      <c r="C9" s="668"/>
      <c r="D9" s="668"/>
      <c r="E9" s="668"/>
      <c r="F9" s="668"/>
      <c r="G9" s="668"/>
      <c r="H9" s="668"/>
      <c r="I9" s="668"/>
    </row>
    <row r="10" spans="2:11" ht="67.5" customHeight="1">
      <c r="B10" s="502" t="s">
        <v>5</v>
      </c>
      <c r="C10" s="504" t="s">
        <v>1</v>
      </c>
      <c r="D10" s="503" t="s">
        <v>456</v>
      </c>
      <c r="E10" s="503" t="s">
        <v>451</v>
      </c>
      <c r="F10" s="503" t="s">
        <v>457</v>
      </c>
      <c r="G10" s="503" t="s">
        <v>458</v>
      </c>
      <c r="H10" s="503" t="s">
        <v>459</v>
      </c>
      <c r="I10" s="503" t="s">
        <v>452</v>
      </c>
      <c r="J10" s="543" t="s">
        <v>460</v>
      </c>
      <c r="K10" s="503" t="s">
        <v>453</v>
      </c>
    </row>
    <row r="11" spans="2:11" ht="15.75" thickBot="1">
      <c r="B11" s="178">
        <v>1987</v>
      </c>
      <c r="C11" s="462">
        <v>91</v>
      </c>
      <c r="D11" s="399">
        <v>91</v>
      </c>
      <c r="E11" s="399">
        <v>0</v>
      </c>
      <c r="F11" s="462">
        <v>0</v>
      </c>
      <c r="G11" s="399">
        <v>0</v>
      </c>
      <c r="H11" s="399">
        <v>0</v>
      </c>
      <c r="I11" s="399">
        <v>0</v>
      </c>
      <c r="J11" s="399">
        <v>0</v>
      </c>
      <c r="K11" s="399">
        <v>0</v>
      </c>
    </row>
    <row r="12" spans="2:11" ht="16.5" thickTop="1" thickBot="1">
      <c r="B12" s="175">
        <v>1988</v>
      </c>
      <c r="C12" s="462">
        <v>7600</v>
      </c>
      <c r="D12" s="399">
        <v>7599</v>
      </c>
      <c r="E12" s="399">
        <v>1</v>
      </c>
      <c r="F12" s="462">
        <v>0</v>
      </c>
      <c r="G12" s="399">
        <v>0</v>
      </c>
      <c r="H12" s="399">
        <v>0</v>
      </c>
      <c r="I12" s="399">
        <v>0</v>
      </c>
      <c r="J12" s="399">
        <v>0</v>
      </c>
      <c r="K12" s="399">
        <v>0</v>
      </c>
    </row>
    <row r="13" spans="2:11" ht="16.5" thickTop="1" thickBot="1">
      <c r="B13" s="175">
        <v>1989</v>
      </c>
      <c r="C13" s="462">
        <v>13421</v>
      </c>
      <c r="D13" s="399">
        <v>13421</v>
      </c>
      <c r="E13" s="399">
        <v>0</v>
      </c>
      <c r="F13" s="462">
        <v>0</v>
      </c>
      <c r="G13" s="399">
        <v>0</v>
      </c>
      <c r="H13" s="399">
        <v>0</v>
      </c>
      <c r="I13" s="399">
        <v>0</v>
      </c>
      <c r="J13" s="399">
        <v>0</v>
      </c>
      <c r="K13" s="399">
        <v>0</v>
      </c>
    </row>
    <row r="14" spans="2:11" ht="16.5" thickTop="1" thickBot="1">
      <c r="B14" s="175">
        <v>1990</v>
      </c>
      <c r="C14" s="462">
        <v>15455</v>
      </c>
      <c r="D14" s="399">
        <v>15455</v>
      </c>
      <c r="E14" s="399">
        <v>0</v>
      </c>
      <c r="F14" s="462">
        <v>0</v>
      </c>
      <c r="G14" s="399">
        <v>0</v>
      </c>
      <c r="H14" s="399">
        <v>0</v>
      </c>
      <c r="I14" s="399">
        <v>0</v>
      </c>
      <c r="J14" s="399">
        <v>0</v>
      </c>
      <c r="K14" s="399">
        <v>0</v>
      </c>
    </row>
    <row r="15" spans="2:11" ht="16.5" thickTop="1" thickBot="1">
      <c r="B15" s="175">
        <v>1991</v>
      </c>
      <c r="C15" s="462">
        <v>15008</v>
      </c>
      <c r="D15" s="399">
        <v>13873</v>
      </c>
      <c r="E15" s="399">
        <v>1132</v>
      </c>
      <c r="F15" s="462">
        <v>0</v>
      </c>
      <c r="G15" s="399">
        <v>3</v>
      </c>
      <c r="H15" s="399">
        <v>0</v>
      </c>
      <c r="I15" s="399">
        <v>0</v>
      </c>
      <c r="J15" s="399">
        <v>0</v>
      </c>
      <c r="K15" s="399">
        <v>0</v>
      </c>
    </row>
    <row r="16" spans="2:11" ht="16.5" thickTop="1" thickBot="1">
      <c r="B16" s="178">
        <v>1992</v>
      </c>
      <c r="C16" s="462">
        <v>15238</v>
      </c>
      <c r="D16" s="399">
        <v>13013</v>
      </c>
      <c r="E16" s="399">
        <v>2210</v>
      </c>
      <c r="F16" s="462">
        <v>0</v>
      </c>
      <c r="G16" s="399">
        <v>15</v>
      </c>
      <c r="H16" s="399">
        <v>0</v>
      </c>
      <c r="I16" s="399">
        <v>0</v>
      </c>
      <c r="J16" s="399">
        <v>0</v>
      </c>
      <c r="K16" s="399">
        <v>0</v>
      </c>
    </row>
    <row r="17" spans="2:11" ht="16.5" thickTop="1" thickBot="1">
      <c r="B17" s="175">
        <v>1993</v>
      </c>
      <c r="C17" s="462">
        <v>16845</v>
      </c>
      <c r="D17" s="399">
        <v>15853</v>
      </c>
      <c r="E17" s="399">
        <v>960</v>
      </c>
      <c r="F17" s="462">
        <v>0</v>
      </c>
      <c r="G17" s="399">
        <v>32</v>
      </c>
      <c r="H17" s="399">
        <v>0</v>
      </c>
      <c r="I17" s="399">
        <v>0</v>
      </c>
      <c r="J17" s="399">
        <v>0</v>
      </c>
      <c r="K17" s="399">
        <v>0</v>
      </c>
    </row>
    <row r="18" spans="2:11" ht="16.5" thickTop="1" thickBot="1">
      <c r="B18" s="175">
        <v>1994</v>
      </c>
      <c r="C18" s="462">
        <v>9398</v>
      </c>
      <c r="D18" s="399">
        <v>9348</v>
      </c>
      <c r="E18" s="399">
        <v>39</v>
      </c>
      <c r="F18" s="462">
        <v>0</v>
      </c>
      <c r="G18" s="399">
        <v>11</v>
      </c>
      <c r="H18" s="399">
        <v>0</v>
      </c>
      <c r="I18" s="399">
        <v>0</v>
      </c>
      <c r="J18" s="399">
        <v>0</v>
      </c>
      <c r="K18" s="399">
        <v>0</v>
      </c>
    </row>
    <row r="19" spans="2:11" ht="16.5" thickTop="1" thickBot="1">
      <c r="B19" s="175">
        <v>1995</v>
      </c>
      <c r="C19" s="462">
        <v>15708</v>
      </c>
      <c r="D19" s="399">
        <v>15494</v>
      </c>
      <c r="E19" s="399">
        <v>14</v>
      </c>
      <c r="F19" s="462">
        <v>0</v>
      </c>
      <c r="G19" s="399">
        <v>34</v>
      </c>
      <c r="H19" s="399">
        <v>0</v>
      </c>
      <c r="I19" s="399">
        <v>32</v>
      </c>
      <c r="J19" s="399">
        <v>131</v>
      </c>
      <c r="K19" s="399">
        <v>3</v>
      </c>
    </row>
    <row r="20" spans="2:11" ht="16.5" thickTop="1" thickBot="1">
      <c r="B20" s="175">
        <v>1996</v>
      </c>
      <c r="C20" s="462">
        <v>17394</v>
      </c>
      <c r="D20" s="399">
        <v>15973</v>
      </c>
      <c r="E20" s="399">
        <v>234</v>
      </c>
      <c r="F20" s="462">
        <v>0</v>
      </c>
      <c r="G20" s="399">
        <v>39</v>
      </c>
      <c r="H20" s="399">
        <v>0</v>
      </c>
      <c r="I20" s="399">
        <v>0</v>
      </c>
      <c r="J20" s="399">
        <v>1148</v>
      </c>
      <c r="K20" s="399">
        <v>0</v>
      </c>
    </row>
    <row r="21" spans="2:11" ht="16.5" thickTop="1" thickBot="1">
      <c r="B21" s="175">
        <v>1997</v>
      </c>
      <c r="C21" s="462">
        <v>20191</v>
      </c>
      <c r="D21" s="399">
        <v>18112</v>
      </c>
      <c r="E21" s="399">
        <v>780</v>
      </c>
      <c r="F21" s="462">
        <v>0</v>
      </c>
      <c r="G21" s="399">
        <v>42</v>
      </c>
      <c r="H21" s="399">
        <v>0</v>
      </c>
      <c r="I21" s="399">
        <v>0</v>
      </c>
      <c r="J21" s="399">
        <v>1257</v>
      </c>
      <c r="K21" s="399">
        <v>0</v>
      </c>
    </row>
    <row r="22" spans="2:11" ht="16.5" thickTop="1" thickBot="1">
      <c r="B22" s="178">
        <v>1998</v>
      </c>
      <c r="C22" s="462">
        <v>10621</v>
      </c>
      <c r="D22" s="399">
        <v>8949</v>
      </c>
      <c r="E22" s="399">
        <v>659</v>
      </c>
      <c r="F22" s="462">
        <v>1</v>
      </c>
      <c r="G22" s="399">
        <v>28</v>
      </c>
      <c r="H22" s="399">
        <v>0</v>
      </c>
      <c r="I22" s="399">
        <v>0</v>
      </c>
      <c r="J22" s="399">
        <v>984</v>
      </c>
      <c r="K22" s="399">
        <v>0</v>
      </c>
    </row>
    <row r="23" spans="2:11" ht="16.5" thickTop="1" thickBot="1">
      <c r="B23" s="175">
        <v>1999</v>
      </c>
      <c r="C23" s="462">
        <v>6598</v>
      </c>
      <c r="D23" s="399">
        <v>5965</v>
      </c>
      <c r="E23" s="399">
        <v>229</v>
      </c>
      <c r="F23" s="462">
        <v>0</v>
      </c>
      <c r="G23" s="399">
        <v>38</v>
      </c>
      <c r="H23" s="399">
        <v>0</v>
      </c>
      <c r="I23" s="399">
        <v>0</v>
      </c>
      <c r="J23" s="399">
        <v>364</v>
      </c>
      <c r="K23" s="399">
        <v>2</v>
      </c>
    </row>
    <row r="24" spans="2:11" ht="16.5" thickTop="1" thickBot="1">
      <c r="B24" s="175">
        <v>2000</v>
      </c>
      <c r="C24" s="462">
        <v>14314</v>
      </c>
      <c r="D24" s="399">
        <v>11828</v>
      </c>
      <c r="E24" s="399">
        <v>1259</v>
      </c>
      <c r="F24" s="462">
        <v>0</v>
      </c>
      <c r="G24" s="399">
        <v>367</v>
      </c>
      <c r="H24" s="399">
        <v>0</v>
      </c>
      <c r="I24" s="399">
        <v>7</v>
      </c>
      <c r="J24" s="399">
        <v>849</v>
      </c>
      <c r="K24" s="399">
        <v>4</v>
      </c>
    </row>
    <row r="25" spans="2:11" ht="16.5" thickTop="1" thickBot="1">
      <c r="B25" s="175">
        <v>2001</v>
      </c>
      <c r="C25" s="462">
        <v>11855</v>
      </c>
      <c r="D25" s="399">
        <v>9825</v>
      </c>
      <c r="E25" s="399">
        <v>699</v>
      </c>
      <c r="F25" s="462">
        <v>42</v>
      </c>
      <c r="G25" s="399">
        <v>485</v>
      </c>
      <c r="H25" s="399">
        <v>84</v>
      </c>
      <c r="I25" s="399">
        <v>17</v>
      </c>
      <c r="J25" s="399">
        <v>703</v>
      </c>
      <c r="K25" s="399">
        <v>0</v>
      </c>
    </row>
    <row r="26" spans="2:11" ht="16.5" thickTop="1" thickBot="1">
      <c r="B26" s="175">
        <v>2002</v>
      </c>
      <c r="C26" s="462">
        <v>9235</v>
      </c>
      <c r="D26" s="399">
        <v>5393</v>
      </c>
      <c r="E26" s="399">
        <v>2432</v>
      </c>
      <c r="F26" s="462">
        <v>65</v>
      </c>
      <c r="G26" s="399">
        <v>422</v>
      </c>
      <c r="H26" s="399">
        <v>104</v>
      </c>
      <c r="I26" s="399">
        <v>50</v>
      </c>
      <c r="J26" s="399">
        <v>769</v>
      </c>
      <c r="K26" s="399">
        <v>0</v>
      </c>
    </row>
    <row r="27" spans="2:11" ht="16.5" thickTop="1" thickBot="1">
      <c r="B27" s="175">
        <v>2003</v>
      </c>
      <c r="C27" s="462">
        <v>8449</v>
      </c>
      <c r="D27" s="399">
        <v>5209</v>
      </c>
      <c r="E27" s="399">
        <v>1457</v>
      </c>
      <c r="F27" s="462">
        <v>62</v>
      </c>
      <c r="G27" s="399">
        <v>546</v>
      </c>
      <c r="H27" s="399">
        <v>599</v>
      </c>
      <c r="I27" s="399">
        <v>0</v>
      </c>
      <c r="J27" s="399">
        <v>574</v>
      </c>
      <c r="K27" s="399">
        <v>2</v>
      </c>
    </row>
    <row r="28" spans="2:11" ht="16.5" thickTop="1" thickBot="1">
      <c r="B28" s="178">
        <v>2004</v>
      </c>
      <c r="C28" s="462">
        <v>11568</v>
      </c>
      <c r="D28" s="399">
        <v>7589</v>
      </c>
      <c r="E28" s="399">
        <v>1531</v>
      </c>
      <c r="F28" s="462">
        <v>131</v>
      </c>
      <c r="G28" s="399">
        <v>830</v>
      </c>
      <c r="H28" s="399">
        <v>882</v>
      </c>
      <c r="I28" s="399">
        <v>93</v>
      </c>
      <c r="J28" s="399">
        <v>470</v>
      </c>
      <c r="K28" s="399">
        <v>42</v>
      </c>
    </row>
    <row r="29" spans="2:11" ht="16.5" thickTop="1" thickBot="1">
      <c r="B29" s="175">
        <v>2005</v>
      </c>
      <c r="C29" s="462">
        <v>9917</v>
      </c>
      <c r="D29" s="399">
        <v>7102</v>
      </c>
      <c r="E29" s="399">
        <v>942</v>
      </c>
      <c r="F29" s="462">
        <v>165</v>
      </c>
      <c r="G29" s="399">
        <v>752</v>
      </c>
      <c r="H29" s="399">
        <v>397</v>
      </c>
      <c r="I29" s="399">
        <v>106</v>
      </c>
      <c r="J29" s="399">
        <v>401</v>
      </c>
      <c r="K29" s="399">
        <v>52</v>
      </c>
    </row>
    <row r="30" spans="2:11" ht="16.5" thickTop="1" thickBot="1">
      <c r="B30" s="175">
        <v>2006</v>
      </c>
      <c r="C30" s="462">
        <v>8756</v>
      </c>
      <c r="D30" s="399">
        <v>5922</v>
      </c>
      <c r="E30" s="399">
        <v>1018</v>
      </c>
      <c r="F30" s="462">
        <v>156</v>
      </c>
      <c r="G30" s="399">
        <v>593</v>
      </c>
      <c r="H30" s="399">
        <v>605</v>
      </c>
      <c r="I30" s="399">
        <v>276</v>
      </c>
      <c r="J30" s="399">
        <v>102</v>
      </c>
      <c r="K30" s="399">
        <v>84</v>
      </c>
    </row>
    <row r="31" spans="2:11" ht="16.5" thickTop="1" thickBot="1">
      <c r="B31" s="175">
        <v>2007</v>
      </c>
      <c r="C31" s="462">
        <v>11442</v>
      </c>
      <c r="D31" s="399">
        <v>8885</v>
      </c>
      <c r="E31" s="399">
        <v>420</v>
      </c>
      <c r="F31" s="462">
        <v>146</v>
      </c>
      <c r="G31" s="399">
        <v>594</v>
      </c>
      <c r="H31" s="399">
        <v>534</v>
      </c>
      <c r="I31" s="399">
        <v>628</v>
      </c>
      <c r="J31" s="399">
        <v>183</v>
      </c>
      <c r="K31" s="399">
        <v>52</v>
      </c>
    </row>
    <row r="32" spans="2:11" ht="16.5" thickTop="1" thickBot="1">
      <c r="B32" s="175">
        <v>2008</v>
      </c>
      <c r="C32" s="462">
        <v>12715</v>
      </c>
      <c r="D32" s="399">
        <v>9034</v>
      </c>
      <c r="E32" s="399">
        <v>960</v>
      </c>
      <c r="F32" s="462">
        <v>130</v>
      </c>
      <c r="G32" s="399">
        <v>566</v>
      </c>
      <c r="H32" s="399">
        <v>432</v>
      </c>
      <c r="I32" s="399">
        <v>1347</v>
      </c>
      <c r="J32" s="399">
        <v>183</v>
      </c>
      <c r="K32" s="399">
        <v>63</v>
      </c>
    </row>
    <row r="33" spans="2:11" ht="16.5" thickTop="1" thickBot="1">
      <c r="B33" s="175">
        <v>2009</v>
      </c>
      <c r="C33" s="462">
        <v>9642</v>
      </c>
      <c r="D33" s="399">
        <v>6327</v>
      </c>
      <c r="E33" s="399">
        <v>1693</v>
      </c>
      <c r="F33" s="462">
        <v>211</v>
      </c>
      <c r="G33" s="399">
        <v>418</v>
      </c>
      <c r="H33" s="399">
        <v>122</v>
      </c>
      <c r="I33" s="399">
        <v>741</v>
      </c>
      <c r="J33" s="399">
        <v>103</v>
      </c>
      <c r="K33" s="399">
        <v>27</v>
      </c>
    </row>
    <row r="34" spans="2:11" ht="16.5" thickTop="1" thickBot="1">
      <c r="B34" s="178">
        <v>2010</v>
      </c>
      <c r="C34" s="461">
        <v>10722</v>
      </c>
      <c r="D34" s="399">
        <v>6509</v>
      </c>
      <c r="E34" s="399">
        <v>2081</v>
      </c>
      <c r="F34" s="461">
        <v>349</v>
      </c>
      <c r="G34" s="399">
        <v>385</v>
      </c>
      <c r="H34" s="399">
        <v>125</v>
      </c>
      <c r="I34" s="399">
        <v>1110</v>
      </c>
      <c r="J34" s="399">
        <v>149</v>
      </c>
      <c r="K34" s="399">
        <v>14</v>
      </c>
    </row>
    <row r="35" spans="2:11" ht="16.5" thickTop="1" thickBot="1">
      <c r="B35" s="175">
        <v>2011</v>
      </c>
      <c r="C35" s="467">
        <v>10461</v>
      </c>
      <c r="D35" s="399">
        <v>6646</v>
      </c>
      <c r="E35" s="399">
        <v>1986</v>
      </c>
      <c r="F35" s="467">
        <v>299</v>
      </c>
      <c r="G35" s="399">
        <v>324</v>
      </c>
      <c r="H35" s="399">
        <v>89</v>
      </c>
      <c r="I35" s="399">
        <v>617</v>
      </c>
      <c r="J35" s="399">
        <v>481</v>
      </c>
      <c r="K35" s="399">
        <v>19</v>
      </c>
    </row>
    <row r="36" spans="2:11" ht="16.5" thickTop="1" thickBot="1">
      <c r="B36" s="175">
        <v>2012</v>
      </c>
      <c r="C36" s="467">
        <v>9463</v>
      </c>
      <c r="D36" s="400">
        <v>5812</v>
      </c>
      <c r="E36" s="400">
        <v>1762</v>
      </c>
      <c r="F36" s="467">
        <v>256</v>
      </c>
      <c r="G36" s="400">
        <v>278</v>
      </c>
      <c r="H36" s="400">
        <v>188</v>
      </c>
      <c r="I36" s="400">
        <v>792</v>
      </c>
      <c r="J36" s="400">
        <v>370</v>
      </c>
      <c r="K36" s="400">
        <v>5</v>
      </c>
    </row>
    <row r="37" spans="2:11" ht="16.5" thickTop="1" thickBot="1">
      <c r="B37" s="175">
        <v>2013</v>
      </c>
      <c r="C37" s="466">
        <v>10061</v>
      </c>
      <c r="D37" s="400">
        <v>6963</v>
      </c>
      <c r="E37" s="400">
        <v>1551</v>
      </c>
      <c r="F37" s="466">
        <v>343</v>
      </c>
      <c r="G37" s="400">
        <v>286</v>
      </c>
      <c r="H37" s="400">
        <v>192</v>
      </c>
      <c r="I37" s="400">
        <v>646</v>
      </c>
      <c r="J37" s="400">
        <v>74</v>
      </c>
      <c r="K37" s="400">
        <v>6</v>
      </c>
    </row>
    <row r="38" spans="2:11" ht="16.5" thickTop="1" thickBot="1">
      <c r="B38" s="175">
        <v>2014</v>
      </c>
      <c r="C38" s="467">
        <v>9804</v>
      </c>
      <c r="D38" s="400">
        <v>7140</v>
      </c>
      <c r="E38" s="400">
        <v>1183</v>
      </c>
      <c r="F38" s="467">
        <v>398</v>
      </c>
      <c r="G38" s="400">
        <v>352</v>
      </c>
      <c r="H38" s="400">
        <v>285</v>
      </c>
      <c r="I38" s="400">
        <v>312</v>
      </c>
      <c r="J38" s="400">
        <v>130</v>
      </c>
      <c r="K38" s="400">
        <v>4</v>
      </c>
    </row>
    <row r="39" spans="2:11" ht="16.5" thickTop="1" thickBot="1">
      <c r="B39" s="175">
        <v>2015</v>
      </c>
      <c r="C39" s="463">
        <v>10867</v>
      </c>
      <c r="D39" s="400">
        <v>8163</v>
      </c>
      <c r="E39" s="400">
        <v>1112</v>
      </c>
      <c r="F39" s="463">
        <v>426</v>
      </c>
      <c r="G39" s="400">
        <v>343</v>
      </c>
      <c r="H39" s="400">
        <v>360</v>
      </c>
      <c r="I39" s="400">
        <v>410</v>
      </c>
      <c r="J39" s="400">
        <v>43</v>
      </c>
      <c r="K39" s="400">
        <v>10</v>
      </c>
    </row>
    <row r="40" spans="2:11" ht="15.75" thickTop="1">
      <c r="B40" s="51">
        <v>2016</v>
      </c>
      <c r="C40" s="401">
        <v>11823</v>
      </c>
      <c r="D40" s="401">
        <v>8582</v>
      </c>
      <c r="E40" s="401">
        <v>1379</v>
      </c>
      <c r="F40" s="401">
        <v>575</v>
      </c>
      <c r="G40" s="401">
        <v>413</v>
      </c>
      <c r="H40" s="401">
        <v>407</v>
      </c>
      <c r="I40" s="401">
        <v>317</v>
      </c>
      <c r="J40" s="401">
        <v>143</v>
      </c>
      <c r="K40" s="401">
        <v>7</v>
      </c>
    </row>
    <row r="41" spans="2:11" ht="7.5" customHeight="1">
      <c r="C41" s="215"/>
      <c r="D41" s="215"/>
      <c r="J41" s="208"/>
    </row>
    <row r="42" spans="2:11" ht="13.5">
      <c r="B42" s="676" t="s">
        <v>461</v>
      </c>
      <c r="C42" s="676"/>
      <c r="D42" s="676"/>
      <c r="E42" s="676"/>
      <c r="F42" s="676"/>
      <c r="G42" s="676"/>
      <c r="H42" s="676"/>
      <c r="I42" s="676"/>
      <c r="J42" s="676"/>
      <c r="K42" s="676"/>
    </row>
    <row r="43" spans="2:11" ht="13.5">
      <c r="B43" s="676" t="s">
        <v>462</v>
      </c>
      <c r="C43" s="676"/>
      <c r="D43" s="676"/>
      <c r="E43" s="676"/>
      <c r="F43" s="676"/>
      <c r="G43" s="676"/>
      <c r="H43" s="676"/>
      <c r="I43" s="676"/>
      <c r="J43" s="676"/>
      <c r="K43" s="676"/>
    </row>
    <row r="44" spans="2:11" ht="13.5">
      <c r="B44" s="676" t="s">
        <v>463</v>
      </c>
      <c r="C44" s="676"/>
      <c r="D44" s="676"/>
      <c r="E44" s="676"/>
      <c r="F44" s="676"/>
      <c r="G44" s="676"/>
      <c r="H44" s="676"/>
      <c r="I44" s="676"/>
      <c r="J44" s="676"/>
      <c r="K44" s="676"/>
    </row>
    <row r="45" spans="2:11" ht="13.5">
      <c r="B45" s="676" t="s">
        <v>464</v>
      </c>
      <c r="C45" s="676"/>
      <c r="D45" s="676"/>
      <c r="E45" s="676"/>
      <c r="F45" s="676"/>
      <c r="G45" s="676"/>
      <c r="H45" s="676"/>
      <c r="I45" s="676"/>
      <c r="J45" s="676"/>
      <c r="K45" s="676"/>
    </row>
    <row r="46" spans="2:11" ht="13.5">
      <c r="B46" s="676" t="s">
        <v>465</v>
      </c>
      <c r="C46" s="676"/>
      <c r="D46" s="676"/>
      <c r="E46" s="676"/>
      <c r="F46" s="676"/>
      <c r="G46" s="676"/>
      <c r="H46" s="676"/>
      <c r="I46" s="676"/>
      <c r="J46" s="676"/>
      <c r="K46" s="676"/>
    </row>
    <row r="47" spans="2:11" ht="13.5">
      <c r="B47" s="676" t="s">
        <v>455</v>
      </c>
      <c r="C47" s="676"/>
      <c r="D47" s="676"/>
      <c r="E47" s="676"/>
      <c r="F47" s="676"/>
      <c r="G47" s="676"/>
      <c r="H47" s="676"/>
      <c r="I47" s="676"/>
      <c r="J47" s="676"/>
      <c r="K47" s="676"/>
    </row>
    <row r="48" spans="2:11" ht="13.5">
      <c r="B48" s="676" t="s">
        <v>466</v>
      </c>
      <c r="C48" s="676"/>
      <c r="D48" s="676"/>
      <c r="E48" s="676"/>
      <c r="F48" s="676"/>
      <c r="G48" s="676"/>
      <c r="H48" s="676"/>
      <c r="I48" s="676"/>
      <c r="J48" s="676"/>
      <c r="K48" s="676"/>
    </row>
    <row r="49" spans="2:11" ht="13.5">
      <c r="B49" s="676" t="s">
        <v>454</v>
      </c>
      <c r="C49" s="676"/>
      <c r="D49" s="676"/>
      <c r="E49" s="676"/>
      <c r="F49" s="676"/>
      <c r="G49" s="676"/>
      <c r="H49" s="676"/>
      <c r="I49" s="676"/>
      <c r="J49" s="676"/>
      <c r="K49" s="676"/>
    </row>
    <row r="50" spans="2:11" ht="5.25" customHeight="1" thickBot="1">
      <c r="B50" s="468"/>
      <c r="C50" s="215"/>
      <c r="D50" s="215"/>
      <c r="J50" s="208"/>
    </row>
    <row r="51" spans="2:11" ht="14.25" thickTop="1" thickBot="1">
      <c r="B51" s="674" t="s">
        <v>526</v>
      </c>
      <c r="C51" s="675"/>
      <c r="D51" s="675"/>
      <c r="E51" s="675"/>
      <c r="F51" s="675"/>
      <c r="G51" s="675"/>
      <c r="H51" s="675"/>
      <c r="I51" s="675"/>
      <c r="J51" s="208"/>
    </row>
    <row r="52" spans="2:11" ht="13.5" thickTop="1">
      <c r="B52" s="209"/>
      <c r="C52" s="210"/>
      <c r="D52" s="210"/>
      <c r="E52" s="209"/>
      <c r="F52" s="209"/>
      <c r="G52" s="209"/>
      <c r="H52" s="209"/>
      <c r="I52" s="209"/>
      <c r="J52" s="208"/>
    </row>
    <row r="53" spans="2:11" ht="13.5">
      <c r="B53" s="211"/>
      <c r="C53" s="212"/>
      <c r="D53" s="213"/>
      <c r="E53" s="213"/>
      <c r="F53" s="213"/>
      <c r="G53" s="213"/>
      <c r="H53" s="213"/>
      <c r="I53" s="213"/>
    </row>
    <row r="54" spans="2:11" ht="15">
      <c r="B54" s="173"/>
      <c r="C54" s="173"/>
      <c r="D54" s="214"/>
      <c r="E54" s="214"/>
      <c r="F54" s="214"/>
      <c r="G54" s="214"/>
      <c r="H54" s="214"/>
      <c r="I54" s="214"/>
      <c r="J54" s="204"/>
    </row>
    <row r="55" spans="2:11" ht="13.5">
      <c r="B55" s="173"/>
      <c r="C55" s="173"/>
      <c r="D55" s="173"/>
      <c r="E55" s="173"/>
      <c r="F55" s="173"/>
      <c r="G55" s="173"/>
      <c r="H55" s="173"/>
      <c r="I55" s="173"/>
    </row>
    <row r="56" spans="2:11" ht="13.5">
      <c r="B56" s="173"/>
      <c r="C56" s="173"/>
      <c r="D56" s="173"/>
      <c r="E56" s="173"/>
      <c r="F56" s="173"/>
      <c r="G56" s="173"/>
      <c r="H56" s="173"/>
      <c r="I56" s="173"/>
    </row>
    <row r="57" spans="2:11" ht="13.5">
      <c r="B57" s="173"/>
      <c r="C57" s="173"/>
      <c r="D57" s="173"/>
      <c r="E57" s="173"/>
      <c r="F57" s="173"/>
      <c r="G57" s="173"/>
      <c r="H57" s="173"/>
      <c r="I57" s="173"/>
    </row>
    <row r="58" spans="2:11" ht="13.5">
      <c r="B58" s="173"/>
      <c r="C58" s="173"/>
      <c r="D58" s="173"/>
      <c r="E58" s="173"/>
      <c r="F58" s="173"/>
      <c r="G58" s="173"/>
      <c r="H58" s="173"/>
      <c r="I58" s="173"/>
    </row>
    <row r="59" spans="2:11" ht="13.5">
      <c r="B59" s="173"/>
      <c r="C59" s="173"/>
      <c r="D59" s="173"/>
      <c r="E59" s="173"/>
      <c r="F59" s="173"/>
      <c r="G59" s="173"/>
      <c r="H59" s="173"/>
      <c r="I59" s="173"/>
    </row>
    <row r="60" spans="2:11" ht="13.5">
      <c r="B60" s="173"/>
      <c r="C60" s="173"/>
      <c r="D60" s="173"/>
      <c r="E60" s="173"/>
      <c r="F60" s="173"/>
      <c r="G60" s="173"/>
      <c r="H60" s="173"/>
      <c r="I60" s="173"/>
    </row>
    <row r="61" spans="2:11" ht="13.5">
      <c r="B61" s="173"/>
      <c r="C61" s="173"/>
      <c r="D61" s="173"/>
      <c r="E61" s="173"/>
      <c r="F61" s="173"/>
      <c r="G61" s="173"/>
      <c r="H61" s="173"/>
      <c r="I61" s="173"/>
    </row>
    <row r="62" spans="2:11" ht="13.5">
      <c r="B62" s="173"/>
      <c r="C62" s="173"/>
      <c r="D62" s="173"/>
      <c r="E62" s="173"/>
      <c r="F62" s="173"/>
      <c r="G62" s="173"/>
      <c r="H62" s="173"/>
      <c r="I62" s="173"/>
    </row>
    <row r="63" spans="2:11" ht="13.5">
      <c r="B63" s="173"/>
      <c r="C63" s="173"/>
      <c r="D63" s="173"/>
      <c r="E63" s="173"/>
      <c r="F63" s="173"/>
      <c r="G63" s="173"/>
      <c r="H63" s="173"/>
      <c r="I63" s="173"/>
    </row>
    <row r="64" spans="2:11" ht="13.5">
      <c r="B64" s="173"/>
      <c r="C64" s="173"/>
      <c r="D64" s="173"/>
      <c r="E64" s="173"/>
      <c r="F64" s="173"/>
      <c r="G64" s="173"/>
      <c r="H64" s="173"/>
      <c r="I64" s="173"/>
    </row>
    <row r="65" spans="2:9" ht="13.5">
      <c r="B65" s="173"/>
      <c r="C65" s="173"/>
      <c r="D65" s="173"/>
      <c r="E65" s="173"/>
      <c r="F65" s="173"/>
      <c r="G65" s="173"/>
      <c r="H65" s="173"/>
      <c r="I65" s="173"/>
    </row>
    <row r="66" spans="2:9" ht="13.5">
      <c r="B66" s="173"/>
      <c r="C66" s="173"/>
      <c r="D66" s="173"/>
      <c r="E66" s="173"/>
      <c r="F66" s="173"/>
      <c r="G66" s="173"/>
      <c r="H66" s="173"/>
      <c r="I66" s="173"/>
    </row>
    <row r="67" spans="2:9" ht="13.5">
      <c r="B67" s="173"/>
      <c r="C67" s="173"/>
      <c r="D67" s="173"/>
      <c r="E67" s="173"/>
      <c r="F67" s="173"/>
      <c r="G67" s="173"/>
      <c r="H67" s="173"/>
      <c r="I67" s="173"/>
    </row>
    <row r="68" spans="2:9" ht="13.5">
      <c r="B68" s="173"/>
      <c r="C68" s="173"/>
      <c r="D68" s="173"/>
      <c r="E68" s="173"/>
      <c r="F68" s="173"/>
      <c r="G68" s="173"/>
      <c r="H68" s="173"/>
      <c r="I68" s="173"/>
    </row>
    <row r="69" spans="2:9" ht="13.5">
      <c r="B69" s="173"/>
      <c r="C69" s="173"/>
      <c r="D69" s="173"/>
      <c r="E69" s="173"/>
      <c r="F69" s="173"/>
      <c r="G69" s="173"/>
      <c r="H69" s="173"/>
      <c r="I69" s="173"/>
    </row>
    <row r="70" spans="2:9" ht="13.5">
      <c r="B70" s="173"/>
      <c r="C70" s="173"/>
      <c r="D70" s="173"/>
      <c r="E70" s="173"/>
      <c r="F70" s="173"/>
      <c r="G70" s="173"/>
      <c r="H70" s="173"/>
      <c r="I70" s="173"/>
    </row>
    <row r="71" spans="2:9" ht="13.5">
      <c r="B71" s="173"/>
      <c r="C71" s="173"/>
      <c r="D71" s="173"/>
      <c r="E71" s="173"/>
      <c r="F71" s="173"/>
      <c r="G71" s="173"/>
      <c r="H71" s="173"/>
      <c r="I71" s="173"/>
    </row>
    <row r="72" spans="2:9" ht="13.5">
      <c r="B72" s="173"/>
      <c r="C72" s="173"/>
      <c r="D72" s="173"/>
      <c r="E72" s="173"/>
      <c r="F72" s="173"/>
      <c r="G72" s="173"/>
      <c r="H72" s="173"/>
      <c r="I72" s="173"/>
    </row>
    <row r="73" spans="2:9" ht="13.5">
      <c r="B73" s="173"/>
      <c r="C73" s="173"/>
      <c r="D73" s="173"/>
      <c r="E73" s="173"/>
      <c r="F73" s="173"/>
      <c r="G73" s="173"/>
      <c r="H73" s="173"/>
      <c r="I73" s="173"/>
    </row>
    <row r="74" spans="2:9" ht="13.5">
      <c r="B74" s="173"/>
      <c r="C74" s="173"/>
      <c r="D74" s="173"/>
      <c r="E74" s="173"/>
      <c r="F74" s="173"/>
      <c r="G74" s="173"/>
      <c r="H74" s="173"/>
      <c r="I74" s="173"/>
    </row>
    <row r="75" spans="2:9" ht="13.5">
      <c r="B75" s="173"/>
      <c r="C75" s="173"/>
      <c r="D75" s="173"/>
      <c r="E75" s="173"/>
      <c r="F75" s="173"/>
      <c r="G75" s="173"/>
      <c r="H75" s="173"/>
      <c r="I75" s="173"/>
    </row>
    <row r="76" spans="2:9" ht="13.5">
      <c r="B76" s="173"/>
      <c r="C76" s="173"/>
      <c r="D76" s="173"/>
      <c r="E76" s="173"/>
      <c r="F76" s="173"/>
      <c r="G76" s="173"/>
      <c r="H76" s="173"/>
      <c r="I76" s="173"/>
    </row>
    <row r="77" spans="2:9" ht="13.5">
      <c r="B77" s="173"/>
      <c r="C77" s="173"/>
      <c r="D77" s="173"/>
      <c r="E77" s="173"/>
      <c r="F77" s="173"/>
      <c r="G77" s="173"/>
      <c r="H77" s="173"/>
      <c r="I77" s="173"/>
    </row>
    <row r="78" spans="2:9" ht="13.5">
      <c r="B78" s="173"/>
      <c r="C78" s="173"/>
      <c r="D78" s="173"/>
      <c r="E78" s="173"/>
      <c r="F78" s="173"/>
      <c r="G78" s="173"/>
      <c r="H78" s="173"/>
      <c r="I78" s="173"/>
    </row>
    <row r="79" spans="2:9" ht="13.5">
      <c r="B79" s="173"/>
      <c r="C79" s="173"/>
      <c r="D79" s="173"/>
      <c r="E79" s="173"/>
      <c r="F79" s="173"/>
      <c r="G79" s="173"/>
      <c r="H79" s="173"/>
      <c r="I79" s="173"/>
    </row>
    <row r="80" spans="2:9" ht="13.5">
      <c r="B80" s="173"/>
      <c r="C80" s="173"/>
      <c r="D80" s="173"/>
      <c r="E80" s="173"/>
      <c r="F80" s="173"/>
      <c r="G80" s="173"/>
      <c r="H80" s="173"/>
      <c r="I80" s="173"/>
    </row>
    <row r="81" spans="2:9" ht="13.5">
      <c r="B81" s="173"/>
      <c r="C81" s="173"/>
      <c r="D81" s="173"/>
      <c r="E81" s="173"/>
      <c r="F81" s="173"/>
      <c r="G81" s="173"/>
      <c r="H81" s="173"/>
      <c r="I81" s="173"/>
    </row>
    <row r="82" spans="2:9" ht="13.5">
      <c r="B82" s="173"/>
      <c r="C82" s="173"/>
      <c r="D82" s="173"/>
      <c r="E82" s="173"/>
      <c r="F82" s="173"/>
      <c r="G82" s="173"/>
      <c r="H82" s="173"/>
      <c r="I82" s="173"/>
    </row>
  </sheetData>
  <mergeCells count="11">
    <mergeCell ref="B8:I8"/>
    <mergeCell ref="B9:I9"/>
    <mergeCell ref="B51:I51"/>
    <mergeCell ref="B49:K49"/>
    <mergeCell ref="B42:K42"/>
    <mergeCell ref="B43:K43"/>
    <mergeCell ref="B46:K46"/>
    <mergeCell ref="B44:K44"/>
    <mergeCell ref="B47:K47"/>
    <mergeCell ref="B45:K45"/>
    <mergeCell ref="B48:K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8:I80"/>
  <sheetViews>
    <sheetView showGridLines="0" workbookViewId="0"/>
  </sheetViews>
  <sheetFormatPr baseColWidth="10" defaultRowHeight="12.75"/>
  <cols>
    <col min="1" max="1" width="18" style="160" customWidth="1"/>
    <col min="2" max="2" width="13.28515625" style="160" customWidth="1"/>
    <col min="3" max="3" width="14" style="160" customWidth="1"/>
    <col min="4" max="4" width="19.85546875" style="160" customWidth="1"/>
    <col min="5" max="5" width="17.85546875" style="160" customWidth="1"/>
    <col min="6" max="6" width="15.140625" style="160" customWidth="1"/>
    <col min="7" max="7" width="13.7109375" style="160" customWidth="1"/>
    <col min="8" max="8" width="13.28515625" style="160" customWidth="1"/>
    <col min="9" max="16384" width="11.42578125" style="160"/>
  </cols>
  <sheetData>
    <row r="8" spans="2:9" ht="33.75" customHeight="1">
      <c r="B8" s="664" t="s">
        <v>505</v>
      </c>
      <c r="C8" s="664"/>
      <c r="D8" s="664"/>
      <c r="E8" s="664"/>
      <c r="F8" s="664"/>
      <c r="G8" s="664"/>
      <c r="H8" s="664"/>
      <c r="I8" s="664"/>
    </row>
    <row r="9" spans="2:9" ht="15.75">
      <c r="B9" s="668"/>
      <c r="C9" s="668"/>
      <c r="D9" s="668"/>
      <c r="E9" s="668"/>
      <c r="F9" s="668"/>
      <c r="G9" s="668"/>
      <c r="H9" s="668"/>
    </row>
    <row r="10" spans="2:9" ht="60">
      <c r="B10" s="454" t="s">
        <v>5</v>
      </c>
      <c r="C10" s="454" t="s">
        <v>1</v>
      </c>
      <c r="D10" s="483" t="s">
        <v>313</v>
      </c>
      <c r="E10" s="483" t="s">
        <v>315</v>
      </c>
      <c r="F10" s="483" t="s">
        <v>314</v>
      </c>
      <c r="G10" s="483" t="s">
        <v>184</v>
      </c>
      <c r="H10" s="483" t="s">
        <v>438</v>
      </c>
      <c r="I10" s="482" t="s">
        <v>437</v>
      </c>
    </row>
    <row r="11" spans="2:9" ht="15.75" thickBot="1">
      <c r="B11" s="178">
        <v>1987</v>
      </c>
      <c r="C11" s="460">
        <v>91</v>
      </c>
      <c r="D11" s="399">
        <v>43</v>
      </c>
      <c r="E11" s="460">
        <v>25</v>
      </c>
      <c r="F11" s="399">
        <v>0</v>
      </c>
      <c r="G11" s="399">
        <v>23</v>
      </c>
      <c r="H11" s="399">
        <v>0</v>
      </c>
      <c r="I11" s="399">
        <v>0</v>
      </c>
    </row>
    <row r="12" spans="2:9" ht="16.5" thickTop="1" thickBot="1">
      <c r="B12" s="175">
        <v>1988</v>
      </c>
      <c r="C12" s="462">
        <v>7600</v>
      </c>
      <c r="D12" s="399">
        <v>4735</v>
      </c>
      <c r="E12" s="462">
        <v>1063</v>
      </c>
      <c r="F12" s="399">
        <v>5</v>
      </c>
      <c r="G12" s="399">
        <v>1797</v>
      </c>
      <c r="H12" s="399">
        <v>0</v>
      </c>
      <c r="I12" s="399">
        <v>0</v>
      </c>
    </row>
    <row r="13" spans="2:9" ht="16.5" thickTop="1" thickBot="1">
      <c r="B13" s="175">
        <v>1989</v>
      </c>
      <c r="C13" s="462">
        <v>13421</v>
      </c>
      <c r="D13" s="399">
        <v>5204</v>
      </c>
      <c r="E13" s="462">
        <v>3701</v>
      </c>
      <c r="F13" s="399">
        <v>2</v>
      </c>
      <c r="G13" s="399">
        <v>4514</v>
      </c>
      <c r="H13" s="399">
        <v>0</v>
      </c>
      <c r="I13" s="399">
        <v>0</v>
      </c>
    </row>
    <row r="14" spans="2:9" ht="16.5" thickTop="1" thickBot="1">
      <c r="B14" s="175">
        <v>1990</v>
      </c>
      <c r="C14" s="462">
        <v>15455</v>
      </c>
      <c r="D14" s="399">
        <v>4484</v>
      </c>
      <c r="E14" s="462">
        <v>5387</v>
      </c>
      <c r="F14" s="399">
        <v>0</v>
      </c>
      <c r="G14" s="399">
        <v>5583</v>
      </c>
      <c r="H14" s="399">
        <v>0</v>
      </c>
      <c r="I14" s="399">
        <v>1</v>
      </c>
    </row>
    <row r="15" spans="2:9" ht="16.5" thickTop="1" thickBot="1">
      <c r="B15" s="175">
        <v>1991</v>
      </c>
      <c r="C15" s="462">
        <v>15008</v>
      </c>
      <c r="D15" s="399">
        <v>4687</v>
      </c>
      <c r="E15" s="462">
        <v>5497</v>
      </c>
      <c r="F15" s="399">
        <v>181</v>
      </c>
      <c r="G15" s="399">
        <v>4643</v>
      </c>
      <c r="H15" s="399">
        <v>0</v>
      </c>
      <c r="I15" s="399">
        <v>0</v>
      </c>
    </row>
    <row r="16" spans="2:9" ht="16.5" thickTop="1" thickBot="1">
      <c r="B16" s="178">
        <v>1992</v>
      </c>
      <c r="C16" s="462">
        <v>15238</v>
      </c>
      <c r="D16" s="399">
        <v>5736</v>
      </c>
      <c r="E16" s="462">
        <v>5847</v>
      </c>
      <c r="F16" s="399">
        <v>221</v>
      </c>
      <c r="G16" s="399">
        <v>3434</v>
      </c>
      <c r="H16" s="399">
        <v>0</v>
      </c>
      <c r="I16" s="399">
        <v>0</v>
      </c>
    </row>
    <row r="17" spans="2:9" ht="16.5" thickTop="1" thickBot="1">
      <c r="B17" s="175">
        <v>1993</v>
      </c>
      <c r="C17" s="462">
        <v>16845</v>
      </c>
      <c r="D17" s="399">
        <v>8459</v>
      </c>
      <c r="E17" s="462">
        <v>5332</v>
      </c>
      <c r="F17" s="399">
        <v>233</v>
      </c>
      <c r="G17" s="399">
        <v>2820</v>
      </c>
      <c r="H17" s="399">
        <v>1</v>
      </c>
      <c r="I17" s="399">
        <v>0</v>
      </c>
    </row>
    <row r="18" spans="2:9" ht="16.5" thickTop="1" thickBot="1">
      <c r="B18" s="175">
        <v>1994</v>
      </c>
      <c r="C18" s="462">
        <v>9398</v>
      </c>
      <c r="D18" s="399">
        <v>4392</v>
      </c>
      <c r="E18" s="462">
        <v>3020</v>
      </c>
      <c r="F18" s="399">
        <v>96</v>
      </c>
      <c r="G18" s="399">
        <v>1890</v>
      </c>
      <c r="H18" s="399">
        <v>0</v>
      </c>
      <c r="I18" s="399">
        <v>0</v>
      </c>
    </row>
    <row r="19" spans="2:9" ht="16.5" thickTop="1" thickBot="1">
      <c r="B19" s="175">
        <v>1995</v>
      </c>
      <c r="C19" s="462">
        <v>15708</v>
      </c>
      <c r="D19" s="399">
        <v>9047</v>
      </c>
      <c r="E19" s="462">
        <v>3761</v>
      </c>
      <c r="F19" s="399">
        <v>184</v>
      </c>
      <c r="G19" s="399">
        <v>2140</v>
      </c>
      <c r="H19" s="399">
        <v>576</v>
      </c>
      <c r="I19" s="399">
        <v>0</v>
      </c>
    </row>
    <row r="20" spans="2:9" ht="16.5" thickTop="1" thickBot="1">
      <c r="B20" s="175">
        <v>1996</v>
      </c>
      <c r="C20" s="462">
        <v>17394</v>
      </c>
      <c r="D20" s="399">
        <v>8285</v>
      </c>
      <c r="E20" s="462">
        <v>3414</v>
      </c>
      <c r="F20" s="399">
        <v>1205</v>
      </c>
      <c r="G20" s="399">
        <v>1792</v>
      </c>
      <c r="H20" s="399">
        <v>2698</v>
      </c>
      <c r="I20" s="399">
        <v>0</v>
      </c>
    </row>
    <row r="21" spans="2:9" ht="16.5" thickTop="1" thickBot="1">
      <c r="B21" s="175">
        <v>1997</v>
      </c>
      <c r="C21" s="462">
        <v>20191</v>
      </c>
      <c r="D21" s="399">
        <v>10542</v>
      </c>
      <c r="E21" s="462">
        <v>3801</v>
      </c>
      <c r="F21" s="399">
        <v>1373</v>
      </c>
      <c r="G21" s="399">
        <v>1616</v>
      </c>
      <c r="H21" s="399">
        <v>2857</v>
      </c>
      <c r="I21" s="399">
        <v>2</v>
      </c>
    </row>
    <row r="22" spans="2:9" ht="16.5" thickTop="1" thickBot="1">
      <c r="B22" s="178">
        <v>1998</v>
      </c>
      <c r="C22" s="462">
        <v>10621</v>
      </c>
      <c r="D22" s="399">
        <v>4058</v>
      </c>
      <c r="E22" s="462">
        <v>3507</v>
      </c>
      <c r="F22" s="399">
        <v>424</v>
      </c>
      <c r="G22" s="399">
        <v>955</v>
      </c>
      <c r="H22" s="399">
        <v>1677</v>
      </c>
      <c r="I22" s="399">
        <v>0</v>
      </c>
    </row>
    <row r="23" spans="2:9" ht="16.5" thickTop="1" thickBot="1">
      <c r="B23" s="175">
        <v>1999</v>
      </c>
      <c r="C23" s="462">
        <v>6598</v>
      </c>
      <c r="D23" s="399">
        <v>2862</v>
      </c>
      <c r="E23" s="462">
        <v>1964</v>
      </c>
      <c r="F23" s="399">
        <v>226</v>
      </c>
      <c r="G23" s="399">
        <v>503</v>
      </c>
      <c r="H23" s="399">
        <v>1043</v>
      </c>
      <c r="I23" s="399">
        <v>0</v>
      </c>
    </row>
    <row r="24" spans="2:9" ht="16.5" thickTop="1" thickBot="1">
      <c r="B24" s="175">
        <v>2000</v>
      </c>
      <c r="C24" s="462">
        <v>14314</v>
      </c>
      <c r="D24" s="399">
        <v>7080</v>
      </c>
      <c r="E24" s="462">
        <v>3906</v>
      </c>
      <c r="F24" s="399">
        <v>685</v>
      </c>
      <c r="G24" s="399">
        <v>1774</v>
      </c>
      <c r="H24" s="399">
        <v>869</v>
      </c>
      <c r="I24" s="399">
        <v>0</v>
      </c>
    </row>
    <row r="25" spans="2:9" ht="16.5" thickTop="1" thickBot="1">
      <c r="B25" s="175">
        <v>2001</v>
      </c>
      <c r="C25" s="462">
        <v>11855</v>
      </c>
      <c r="D25" s="399">
        <v>7048</v>
      </c>
      <c r="E25" s="462">
        <v>2825</v>
      </c>
      <c r="F25" s="399">
        <v>453</v>
      </c>
      <c r="G25" s="399">
        <v>1343</v>
      </c>
      <c r="H25" s="399">
        <v>186</v>
      </c>
      <c r="I25" s="399">
        <v>0</v>
      </c>
    </row>
    <row r="26" spans="2:9" ht="16.5" thickTop="1" thickBot="1">
      <c r="B26" s="175">
        <v>2002</v>
      </c>
      <c r="C26" s="462">
        <v>9235</v>
      </c>
      <c r="D26" s="399">
        <v>4927</v>
      </c>
      <c r="E26" s="462">
        <v>3466</v>
      </c>
      <c r="F26" s="399">
        <v>208</v>
      </c>
      <c r="G26" s="399">
        <v>627</v>
      </c>
      <c r="H26" s="399">
        <v>7</v>
      </c>
      <c r="I26" s="399">
        <v>0</v>
      </c>
    </row>
    <row r="27" spans="2:9" ht="16.5" thickTop="1" thickBot="1">
      <c r="B27" s="175">
        <v>2003</v>
      </c>
      <c r="C27" s="462">
        <v>8449</v>
      </c>
      <c r="D27" s="399">
        <v>4724</v>
      </c>
      <c r="E27" s="462">
        <v>2781</v>
      </c>
      <c r="F27" s="399">
        <v>264</v>
      </c>
      <c r="G27" s="399">
        <v>667</v>
      </c>
      <c r="H27" s="399">
        <v>13</v>
      </c>
      <c r="I27" s="399">
        <v>0</v>
      </c>
    </row>
    <row r="28" spans="2:9" ht="16.5" thickTop="1" thickBot="1">
      <c r="B28" s="178">
        <v>2004</v>
      </c>
      <c r="C28" s="462">
        <v>11568</v>
      </c>
      <c r="D28" s="399">
        <v>7155</v>
      </c>
      <c r="E28" s="462">
        <v>2941</v>
      </c>
      <c r="F28" s="399">
        <v>711</v>
      </c>
      <c r="G28" s="399">
        <v>752</v>
      </c>
      <c r="H28" s="399">
        <v>9</v>
      </c>
      <c r="I28" s="399">
        <v>0</v>
      </c>
    </row>
    <row r="29" spans="2:9" ht="16.5" thickTop="1" thickBot="1">
      <c r="B29" s="175">
        <v>2005</v>
      </c>
      <c r="C29" s="462">
        <v>9917</v>
      </c>
      <c r="D29" s="399">
        <v>6942</v>
      </c>
      <c r="E29" s="462">
        <v>1840</v>
      </c>
      <c r="F29" s="399">
        <v>494</v>
      </c>
      <c r="G29" s="399">
        <v>638</v>
      </c>
      <c r="H29" s="399">
        <v>3</v>
      </c>
      <c r="I29" s="399">
        <v>0</v>
      </c>
    </row>
    <row r="30" spans="2:9" ht="16.5" thickTop="1" thickBot="1">
      <c r="B30" s="175">
        <v>2006</v>
      </c>
      <c r="C30" s="462">
        <v>8756</v>
      </c>
      <c r="D30" s="399">
        <v>6230</v>
      </c>
      <c r="E30" s="462">
        <v>1585</v>
      </c>
      <c r="F30" s="399">
        <v>270</v>
      </c>
      <c r="G30" s="399">
        <v>647</v>
      </c>
      <c r="H30" s="399">
        <v>24</v>
      </c>
      <c r="I30" s="399">
        <v>0</v>
      </c>
    </row>
    <row r="31" spans="2:9" ht="16.5" thickTop="1" thickBot="1">
      <c r="B31" s="175">
        <v>2007</v>
      </c>
      <c r="C31" s="462">
        <v>11442</v>
      </c>
      <c r="D31" s="399">
        <v>8549</v>
      </c>
      <c r="E31" s="462">
        <v>1306</v>
      </c>
      <c r="F31" s="399">
        <v>610</v>
      </c>
      <c r="G31" s="399">
        <v>966</v>
      </c>
      <c r="H31" s="399">
        <v>11</v>
      </c>
      <c r="I31" s="399">
        <v>0</v>
      </c>
    </row>
    <row r="32" spans="2:9" ht="16.5" thickTop="1" thickBot="1">
      <c r="B32" s="175">
        <v>2008</v>
      </c>
      <c r="C32" s="462">
        <v>12715</v>
      </c>
      <c r="D32" s="399">
        <v>9486</v>
      </c>
      <c r="E32" s="462">
        <v>1140</v>
      </c>
      <c r="F32" s="399">
        <v>772</v>
      </c>
      <c r="G32" s="399">
        <v>1315</v>
      </c>
      <c r="H32" s="399">
        <v>2</v>
      </c>
      <c r="I32" s="399">
        <v>0</v>
      </c>
    </row>
    <row r="33" spans="2:9" ht="16.5" thickTop="1" thickBot="1">
      <c r="B33" s="175">
        <v>2009</v>
      </c>
      <c r="C33" s="462">
        <v>9642</v>
      </c>
      <c r="D33" s="399">
        <v>6404</v>
      </c>
      <c r="E33" s="462">
        <v>894</v>
      </c>
      <c r="F33" s="399">
        <v>834</v>
      </c>
      <c r="G33" s="399">
        <v>1498</v>
      </c>
      <c r="H33" s="399">
        <v>12</v>
      </c>
      <c r="I33" s="399">
        <v>0</v>
      </c>
    </row>
    <row r="34" spans="2:9" ht="16.5" thickTop="1" thickBot="1">
      <c r="B34" s="178">
        <v>2010</v>
      </c>
      <c r="C34" s="461">
        <v>10722</v>
      </c>
      <c r="D34" s="399">
        <v>7063</v>
      </c>
      <c r="E34" s="461">
        <v>942</v>
      </c>
      <c r="F34" s="399">
        <v>838</v>
      </c>
      <c r="G34" s="399">
        <v>1877</v>
      </c>
      <c r="H34" s="399">
        <v>2</v>
      </c>
      <c r="I34" s="399">
        <v>0</v>
      </c>
    </row>
    <row r="35" spans="2:9" ht="16.5" thickTop="1" thickBot="1">
      <c r="B35" s="175">
        <v>2011</v>
      </c>
      <c r="C35" s="467">
        <v>10461</v>
      </c>
      <c r="D35" s="399">
        <v>6786</v>
      </c>
      <c r="E35" s="467">
        <v>1095</v>
      </c>
      <c r="F35" s="399">
        <v>853</v>
      </c>
      <c r="G35" s="399">
        <v>1724</v>
      </c>
      <c r="H35" s="399">
        <v>3</v>
      </c>
      <c r="I35" s="399">
        <v>0</v>
      </c>
    </row>
    <row r="36" spans="2:9" ht="16.5" thickTop="1" thickBot="1">
      <c r="B36" s="175">
        <v>2012</v>
      </c>
      <c r="C36" s="467">
        <v>9463</v>
      </c>
      <c r="D36" s="400">
        <v>6409</v>
      </c>
      <c r="E36" s="467">
        <v>1102</v>
      </c>
      <c r="F36" s="400">
        <v>662</v>
      </c>
      <c r="G36" s="400">
        <v>1290</v>
      </c>
      <c r="H36" s="400">
        <v>0</v>
      </c>
      <c r="I36" s="400">
        <v>0</v>
      </c>
    </row>
    <row r="37" spans="2:9" ht="16.5" thickTop="1" thickBot="1">
      <c r="B37" s="175">
        <v>2013</v>
      </c>
      <c r="C37" s="466">
        <v>10061</v>
      </c>
      <c r="D37" s="400">
        <v>7097</v>
      </c>
      <c r="E37" s="466">
        <v>1323</v>
      </c>
      <c r="F37" s="400">
        <v>714</v>
      </c>
      <c r="G37" s="400">
        <v>925</v>
      </c>
      <c r="H37" s="400">
        <v>2</v>
      </c>
      <c r="I37" s="400">
        <v>0</v>
      </c>
    </row>
    <row r="38" spans="2:9" ht="16.5" thickTop="1" thickBot="1">
      <c r="B38" s="175">
        <v>2014</v>
      </c>
      <c r="C38" s="467">
        <v>9804</v>
      </c>
      <c r="D38" s="400">
        <v>6978</v>
      </c>
      <c r="E38" s="467">
        <v>1210</v>
      </c>
      <c r="F38" s="400">
        <v>804</v>
      </c>
      <c r="G38" s="400">
        <v>811</v>
      </c>
      <c r="H38" s="400">
        <v>1</v>
      </c>
      <c r="I38" s="400">
        <v>0</v>
      </c>
    </row>
    <row r="39" spans="2:9" ht="16.5" thickTop="1" thickBot="1">
      <c r="B39" s="175">
        <v>2015</v>
      </c>
      <c r="C39" s="463">
        <v>10867</v>
      </c>
      <c r="D39" s="400">
        <v>7894</v>
      </c>
      <c r="E39" s="463">
        <v>1283</v>
      </c>
      <c r="F39" s="400">
        <v>959</v>
      </c>
      <c r="G39" s="400">
        <v>731</v>
      </c>
      <c r="H39" s="400">
        <v>0</v>
      </c>
      <c r="I39" s="400">
        <v>0</v>
      </c>
    </row>
    <row r="40" spans="2:9" ht="15.75" thickTop="1">
      <c r="B40" s="51">
        <v>2016</v>
      </c>
      <c r="C40" s="401">
        <v>11823</v>
      </c>
      <c r="D40" s="401">
        <v>8307</v>
      </c>
      <c r="E40" s="401">
        <v>1815</v>
      </c>
      <c r="F40" s="401">
        <v>1048</v>
      </c>
      <c r="G40" s="401">
        <v>653</v>
      </c>
      <c r="H40" s="401">
        <v>0</v>
      </c>
      <c r="I40" s="401">
        <v>0</v>
      </c>
    </row>
    <row r="41" spans="2:9" ht="6.75" customHeight="1" thickBot="1">
      <c r="B41" s="47"/>
      <c r="C41" s="198"/>
      <c r="D41" s="215"/>
      <c r="E41" s="215"/>
    </row>
    <row r="42" spans="2:9" ht="14.25" thickTop="1" thickBot="1">
      <c r="B42" s="594" t="s">
        <v>525</v>
      </c>
      <c r="C42" s="455"/>
      <c r="D42" s="455"/>
      <c r="E42" s="455"/>
      <c r="F42" s="456"/>
      <c r="G42" s="455"/>
      <c r="H42" s="455"/>
      <c r="I42" s="203"/>
    </row>
    <row r="43" spans="2:9" ht="14.25" thickTop="1">
      <c r="B43" s="216"/>
      <c r="C43" s="217"/>
      <c r="D43" s="217"/>
      <c r="E43" s="217"/>
      <c r="F43" s="217"/>
      <c r="G43" s="217"/>
      <c r="H43" s="217"/>
      <c r="I43" s="203"/>
    </row>
    <row r="44" spans="2:9" ht="3.75" customHeight="1">
      <c r="B44" s="322"/>
      <c r="C44" s="217"/>
      <c r="D44" s="217"/>
      <c r="E44" s="217"/>
      <c r="F44" s="217"/>
      <c r="G44" s="217"/>
      <c r="H44" s="217"/>
      <c r="I44" s="203"/>
    </row>
    <row r="45" spans="2:9" ht="13.5">
      <c r="B45" s="172"/>
      <c r="C45" s="173"/>
      <c r="D45" s="218"/>
      <c r="E45" s="173"/>
      <c r="F45" s="173"/>
      <c r="G45" s="173"/>
      <c r="H45" s="173"/>
      <c r="I45" s="203"/>
    </row>
    <row r="46" spans="2:9" ht="3" customHeight="1">
      <c r="D46" s="202"/>
      <c r="E46" s="202"/>
      <c r="F46" s="202"/>
      <c r="G46" s="202"/>
      <c r="H46" s="202"/>
      <c r="I46" s="203"/>
    </row>
    <row r="47" spans="2:9">
      <c r="D47" s="204"/>
      <c r="E47" s="204"/>
      <c r="F47" s="204"/>
      <c r="G47" s="204"/>
      <c r="H47" s="204"/>
    </row>
    <row r="49" spans="5:9">
      <c r="E49" s="204"/>
    </row>
    <row r="51" spans="5:9">
      <c r="I51" s="204"/>
    </row>
    <row r="80" spans="2:2">
      <c r="B80" s="219"/>
    </row>
  </sheetData>
  <mergeCells count="2">
    <mergeCell ref="B9:H9"/>
    <mergeCell ref="B8:I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3"/>
  <sheetViews>
    <sheetView showGridLines="0" zoomScaleNormal="100" workbookViewId="0">
      <pane xSplit="2" topLeftCell="C1" activePane="topRight" state="frozen"/>
      <selection pane="topRight"/>
    </sheetView>
  </sheetViews>
  <sheetFormatPr baseColWidth="10" defaultRowHeight="15.75"/>
  <cols>
    <col min="1" max="1" width="8.140625" style="1" customWidth="1"/>
    <col min="2" max="2" width="61.85546875" style="568" customWidth="1"/>
    <col min="3" max="28" width="14.5703125" style="1" customWidth="1"/>
    <col min="29" max="16384" width="11.42578125" style="1"/>
  </cols>
  <sheetData>
    <row r="1" spans="1:28" ht="13.5">
      <c r="B1" s="567"/>
    </row>
    <row r="2" spans="1:28" ht="13.5">
      <c r="B2" s="567"/>
    </row>
    <row r="3" spans="1:28" ht="13.5">
      <c r="B3" s="567"/>
    </row>
    <row r="4" spans="1:28" ht="13.5">
      <c r="B4" s="567"/>
    </row>
    <row r="5" spans="1:28" ht="13.5">
      <c r="B5" s="567"/>
    </row>
    <row r="6" spans="1:28" ht="13.5">
      <c r="B6" s="567"/>
    </row>
    <row r="7" spans="1:28" ht="13.5">
      <c r="B7" s="567"/>
    </row>
    <row r="8" spans="1:28" ht="63.75">
      <c r="B8" s="324" t="s">
        <v>583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</row>
    <row r="9" spans="1:28" s="41" customFormat="1">
      <c r="B9" s="572"/>
    </row>
    <row r="10" spans="1:28" s="42" customFormat="1" ht="17.25">
      <c r="B10" s="527" t="s">
        <v>0</v>
      </c>
      <c r="C10" s="52">
        <v>1991</v>
      </c>
      <c r="D10" s="52">
        <v>1992</v>
      </c>
      <c r="E10" s="52">
        <v>1993</v>
      </c>
      <c r="F10" s="52">
        <v>1994</v>
      </c>
      <c r="G10" s="52">
        <v>1995</v>
      </c>
      <c r="H10" s="52">
        <v>1996</v>
      </c>
      <c r="I10" s="52">
        <v>1997</v>
      </c>
      <c r="J10" s="52">
        <v>1998</v>
      </c>
      <c r="K10" s="52">
        <v>1999</v>
      </c>
      <c r="L10" s="52">
        <v>2000</v>
      </c>
      <c r="M10" s="52">
        <v>2001</v>
      </c>
      <c r="N10" s="52">
        <v>2002</v>
      </c>
      <c r="O10" s="52">
        <v>2003</v>
      </c>
      <c r="P10" s="52">
        <v>2004</v>
      </c>
      <c r="Q10" s="52">
        <v>2005</v>
      </c>
      <c r="R10" s="52">
        <v>2006</v>
      </c>
      <c r="S10" s="52">
        <v>2007</v>
      </c>
      <c r="T10" s="52">
        <v>2008</v>
      </c>
      <c r="U10" s="52">
        <v>2009</v>
      </c>
      <c r="V10" s="52">
        <v>2010</v>
      </c>
      <c r="W10" s="52">
        <v>2011</v>
      </c>
      <c r="X10" s="52">
        <v>2012</v>
      </c>
      <c r="Y10" s="52">
        <v>2013</v>
      </c>
      <c r="Z10" s="52">
        <v>2014</v>
      </c>
      <c r="AA10" s="52">
        <v>2015</v>
      </c>
      <c r="AB10" s="52" t="s">
        <v>582</v>
      </c>
    </row>
    <row r="11" spans="1:28" s="53" customFormat="1" ht="13.5">
      <c r="A11" s="573"/>
      <c r="B11" s="566" t="s">
        <v>562</v>
      </c>
      <c r="C11" s="569">
        <v>8939513.7441271003</v>
      </c>
      <c r="D11" s="569">
        <v>9761641.5769445896</v>
      </c>
      <c r="E11" s="569">
        <v>10453499.6075019</v>
      </c>
      <c r="F11" s="569">
        <v>10922576.045179499</v>
      </c>
      <c r="G11" s="569">
        <v>11372749.623225899</v>
      </c>
      <c r="H11" s="569">
        <v>11513523.3783924</v>
      </c>
      <c r="I11" s="569">
        <v>12154244.6849306</v>
      </c>
      <c r="J11" s="569">
        <v>13000386.7680622</v>
      </c>
      <c r="K11" s="569">
        <v>13513037.986067999</v>
      </c>
      <c r="L11" s="569">
        <v>14031015.253105</v>
      </c>
      <c r="M11" s="569">
        <v>14520763.564145099</v>
      </c>
      <c r="N11" s="569">
        <v>14998751.2579372</v>
      </c>
      <c r="O11" s="569">
        <v>15637019.643921001</v>
      </c>
      <c r="P11" s="569">
        <v>16315130.698890099</v>
      </c>
      <c r="Q11" s="569">
        <v>16946668.741153199</v>
      </c>
      <c r="R11" s="569">
        <v>18173223.333911899</v>
      </c>
      <c r="S11" s="569">
        <v>19657593.342998698</v>
      </c>
      <c r="T11" s="569">
        <v>20571592.455685802</v>
      </c>
      <c r="U11" s="569">
        <v>20371935.212221</v>
      </c>
      <c r="V11" s="569">
        <v>21380725.706346199</v>
      </c>
      <c r="W11" s="569">
        <v>22301615.298135702</v>
      </c>
      <c r="X11" s="569">
        <v>23371405.924451701</v>
      </c>
      <c r="Y11" s="569">
        <v>23901709.528824501</v>
      </c>
      <c r="Z11" s="569">
        <v>24741785.252316099</v>
      </c>
      <c r="AA11" s="569">
        <v>25624562.333602101</v>
      </c>
      <c r="AB11" s="569">
        <v>26779813.2251595</v>
      </c>
    </row>
    <row r="12" spans="1:28" s="53" customFormat="1" ht="26.25">
      <c r="A12" s="573"/>
      <c r="B12" s="566" t="s">
        <v>563</v>
      </c>
      <c r="C12" s="569">
        <v>661087.14060163999</v>
      </c>
      <c r="D12" s="569">
        <v>778218.53265355004</v>
      </c>
      <c r="E12" s="569">
        <v>902456.61522352998</v>
      </c>
      <c r="F12" s="569">
        <v>952872.65838596004</v>
      </c>
      <c r="G12" s="569">
        <v>988692.13543492998</v>
      </c>
      <c r="H12" s="569">
        <v>1097518.1355953501</v>
      </c>
      <c r="I12" s="569">
        <v>1141265.2754023899</v>
      </c>
      <c r="J12" s="569">
        <v>1247100.5391182399</v>
      </c>
      <c r="K12" s="569">
        <v>1230923.6627220199</v>
      </c>
      <c r="L12" s="569">
        <v>1288896.85225758</v>
      </c>
      <c r="M12" s="569">
        <v>1332673.37874991</v>
      </c>
      <c r="N12" s="569">
        <v>1370371.9567408799</v>
      </c>
      <c r="O12" s="569">
        <v>1424557.0637957701</v>
      </c>
      <c r="P12" s="569">
        <v>1457981.90039871</v>
      </c>
      <c r="Q12" s="569">
        <v>1487248.8043599499</v>
      </c>
      <c r="R12" s="569">
        <v>1588739.4390394001</v>
      </c>
      <c r="S12" s="569">
        <v>1782773.8740209399</v>
      </c>
      <c r="T12" s="569">
        <v>1853985.6115206999</v>
      </c>
      <c r="U12" s="569">
        <v>1729715.5529647099</v>
      </c>
      <c r="V12" s="569">
        <v>1816742.36008099</v>
      </c>
      <c r="W12" s="569">
        <v>1944626.6532335901</v>
      </c>
      <c r="X12" s="569">
        <v>1989329.3665930899</v>
      </c>
      <c r="Y12" s="569">
        <v>2035622.4575825201</v>
      </c>
      <c r="Z12" s="569">
        <v>2091500.5423806501</v>
      </c>
      <c r="AA12" s="569">
        <v>2188606.9077786198</v>
      </c>
      <c r="AB12" s="569">
        <v>2285153.8143533599</v>
      </c>
    </row>
    <row r="13" spans="1:28" s="53" customFormat="1" ht="13.5">
      <c r="A13" s="573"/>
      <c r="B13" s="566" t="s">
        <v>565</v>
      </c>
      <c r="C13" s="569">
        <v>8286990.2941348404</v>
      </c>
      <c r="D13" s="569">
        <v>8988386.1812943798</v>
      </c>
      <c r="E13" s="569">
        <v>9547695.1471840795</v>
      </c>
      <c r="F13" s="569">
        <v>9966888.9840442408</v>
      </c>
      <c r="G13" s="569">
        <v>10380927.762086401</v>
      </c>
      <c r="H13" s="569">
        <v>10415653.5276752</v>
      </c>
      <c r="I13" s="569">
        <v>11011512.6045036</v>
      </c>
      <c r="J13" s="569">
        <v>11753524.1794008</v>
      </c>
      <c r="K13" s="569">
        <v>12274224.974785199</v>
      </c>
      <c r="L13" s="569">
        <v>12734099.002442099</v>
      </c>
      <c r="M13" s="569">
        <v>13179830.4757804</v>
      </c>
      <c r="N13" s="569">
        <v>13620270.933116499</v>
      </c>
      <c r="O13" s="569">
        <v>14204234.558635</v>
      </c>
      <c r="P13" s="569">
        <v>14849020.392704001</v>
      </c>
      <c r="Q13" s="569">
        <v>15451911.931069599</v>
      </c>
      <c r="R13" s="569">
        <v>16576880.7132277</v>
      </c>
      <c r="S13" s="569">
        <v>17858659.615721799</v>
      </c>
      <c r="T13" s="569">
        <v>18702405.288335498</v>
      </c>
      <c r="U13" s="569">
        <v>18641413.766045999</v>
      </c>
      <c r="V13" s="569">
        <v>19563150.431720499</v>
      </c>
      <c r="W13" s="569">
        <v>20356927.2448777</v>
      </c>
      <c r="X13" s="569">
        <v>21382076.557858601</v>
      </c>
      <c r="Y13" s="569">
        <v>21866087.071242001</v>
      </c>
      <c r="Z13" s="569">
        <v>22650256.562650301</v>
      </c>
      <c r="AA13" s="569">
        <v>23436292.7307912</v>
      </c>
      <c r="AB13" s="569">
        <v>24494928.7923702</v>
      </c>
    </row>
    <row r="14" spans="1:28" s="53" customFormat="1" ht="13.5">
      <c r="A14" s="573"/>
      <c r="B14" s="566" t="s">
        <v>566</v>
      </c>
      <c r="C14" s="569">
        <v>634584.12200850004</v>
      </c>
      <c r="D14" s="569">
        <v>666471.17419080995</v>
      </c>
      <c r="E14" s="569">
        <v>694203.73985724</v>
      </c>
      <c r="F14" s="569">
        <v>731472.09095443995</v>
      </c>
      <c r="G14" s="569">
        <v>801146.87407685001</v>
      </c>
      <c r="H14" s="569">
        <v>818744.93530161004</v>
      </c>
      <c r="I14" s="569">
        <v>862740.24960296997</v>
      </c>
      <c r="J14" s="569">
        <v>932286.68876236002</v>
      </c>
      <c r="K14" s="569">
        <v>967067.73710170004</v>
      </c>
      <c r="L14" s="569">
        <v>954308.22271673998</v>
      </c>
      <c r="M14" s="569">
        <v>959919.66942677996</v>
      </c>
      <c r="N14" s="569">
        <v>935942.97935359995</v>
      </c>
      <c r="O14" s="569">
        <v>1007712.25833719</v>
      </c>
      <c r="P14" s="569">
        <v>1030781.96807523</v>
      </c>
      <c r="Q14" s="569">
        <v>1052629.81607955</v>
      </c>
      <c r="R14" s="569">
        <v>1148613.33255823</v>
      </c>
      <c r="S14" s="569">
        <v>1201505.7811944799</v>
      </c>
      <c r="T14" s="569">
        <v>1162584.15364183</v>
      </c>
      <c r="U14" s="569">
        <v>1123576.64254447</v>
      </c>
      <c r="V14" s="569">
        <v>1197637.3668556099</v>
      </c>
      <c r="W14" s="569">
        <v>1205841.7329865701</v>
      </c>
      <c r="X14" s="569">
        <v>1264236.4348146799</v>
      </c>
      <c r="Y14" s="569">
        <v>1265571.27956658</v>
      </c>
      <c r="Z14" s="569">
        <v>1285040.23398733</v>
      </c>
      <c r="AA14" s="569">
        <v>1249991.1353235701</v>
      </c>
      <c r="AB14" s="569">
        <v>1301058.6001673299</v>
      </c>
    </row>
    <row r="15" spans="1:28" s="53" customFormat="1" ht="13.5">
      <c r="A15" s="573"/>
      <c r="B15" s="566" t="s">
        <v>567</v>
      </c>
      <c r="C15" s="569">
        <v>50857.283057410001</v>
      </c>
      <c r="D15" s="569">
        <v>60902.982259340002</v>
      </c>
      <c r="E15" s="569">
        <v>52536.681446100003</v>
      </c>
      <c r="F15" s="569">
        <v>56794.130708919998</v>
      </c>
      <c r="G15" s="569">
        <v>54672.994750749996</v>
      </c>
      <c r="H15" s="569">
        <v>52060.40320814</v>
      </c>
      <c r="I15" s="569">
        <v>58800.786419980002</v>
      </c>
      <c r="J15" s="569">
        <v>64241.52184044</v>
      </c>
      <c r="K15" s="569">
        <v>60335.694497659999</v>
      </c>
      <c r="L15" s="569">
        <v>63299.868249480001</v>
      </c>
      <c r="M15" s="569">
        <v>71101.891670249999</v>
      </c>
      <c r="N15" s="569">
        <v>69782.773527979996</v>
      </c>
      <c r="O15" s="569">
        <v>71417.901381500007</v>
      </c>
      <c r="P15" s="569">
        <v>76681.697469599996</v>
      </c>
      <c r="Q15" s="569">
        <v>73624.619512110003</v>
      </c>
      <c r="R15" s="569">
        <v>80963.199557319997</v>
      </c>
      <c r="S15" s="569">
        <v>85914.694789009998</v>
      </c>
      <c r="T15" s="569">
        <v>92197.730599710005</v>
      </c>
      <c r="U15" s="569">
        <v>76405.430650869996</v>
      </c>
      <c r="V15" s="569">
        <v>69911.215991139994</v>
      </c>
      <c r="W15" s="569">
        <v>64729.13836212</v>
      </c>
      <c r="X15" s="569">
        <v>68307.933875749994</v>
      </c>
      <c r="Y15" s="569">
        <v>72280.727413169996</v>
      </c>
      <c r="Z15" s="569">
        <v>73114.261960450007</v>
      </c>
      <c r="AA15" s="569">
        <v>78743.839373490002</v>
      </c>
      <c r="AB15" s="569">
        <v>79457.968548770004</v>
      </c>
    </row>
    <row r="16" spans="1:28" s="53" customFormat="1" ht="13.5">
      <c r="A16" s="573"/>
      <c r="B16" s="566" t="s">
        <v>568</v>
      </c>
      <c r="C16" s="569">
        <v>1774696.0875894399</v>
      </c>
      <c r="D16" s="569">
        <v>1950835.5457441199</v>
      </c>
      <c r="E16" s="569">
        <v>2050642.71444815</v>
      </c>
      <c r="F16" s="569">
        <v>2088538.93311094</v>
      </c>
      <c r="G16" s="569">
        <v>2161618.7528449399</v>
      </c>
      <c r="H16" s="569">
        <v>2150155.06676014</v>
      </c>
      <c r="I16" s="569">
        <v>2311792.1126724398</v>
      </c>
      <c r="J16" s="569">
        <v>2448271.1237799502</v>
      </c>
      <c r="K16" s="569">
        <v>2500758.5851777699</v>
      </c>
      <c r="L16" s="569">
        <v>2580580.7431631498</v>
      </c>
      <c r="M16" s="569">
        <v>2565976.8134021698</v>
      </c>
      <c r="N16" s="569">
        <v>2654953.8412665999</v>
      </c>
      <c r="O16" s="569">
        <v>2691346.9432158698</v>
      </c>
      <c r="P16" s="569">
        <v>2799554.33838367</v>
      </c>
      <c r="Q16" s="569">
        <v>2900115.49099648</v>
      </c>
      <c r="R16" s="569">
        <v>3017577.01919269</v>
      </c>
      <c r="S16" s="569">
        <v>3103077.3225258999</v>
      </c>
      <c r="T16" s="569">
        <v>3032113.3969525602</v>
      </c>
      <c r="U16" s="569">
        <v>2789924.3201064798</v>
      </c>
      <c r="V16" s="569">
        <v>2964645.7864288501</v>
      </c>
      <c r="W16" s="569">
        <v>3052860.2445314401</v>
      </c>
      <c r="X16" s="569">
        <v>3155296.4765384402</v>
      </c>
      <c r="Y16" s="569">
        <v>3158855.0764757502</v>
      </c>
      <c r="Z16" s="569">
        <v>3184461.6962513099</v>
      </c>
      <c r="AA16" s="569">
        <v>3021581.1487322599</v>
      </c>
      <c r="AB16" s="569">
        <v>3179680.01391892</v>
      </c>
    </row>
    <row r="17" spans="1:28" s="53" customFormat="1" ht="13.5">
      <c r="A17" s="573"/>
      <c r="B17" s="566" t="s">
        <v>569</v>
      </c>
      <c r="C17" s="569">
        <v>237771.93085264001</v>
      </c>
      <c r="D17" s="569">
        <v>255187.55392606999</v>
      </c>
      <c r="E17" s="569">
        <v>263797.77867018001</v>
      </c>
      <c r="F17" s="569">
        <v>283823.23021466</v>
      </c>
      <c r="G17" s="569">
        <v>295069.42597369</v>
      </c>
      <c r="H17" s="569">
        <v>306838.12560650997</v>
      </c>
      <c r="I17" s="569">
        <v>329089.54726859002</v>
      </c>
      <c r="J17" s="569">
        <v>364088.38047351001</v>
      </c>
      <c r="K17" s="569">
        <v>398146.33949614997</v>
      </c>
      <c r="L17" s="569">
        <v>422328.51239028998</v>
      </c>
      <c r="M17" s="569">
        <v>437302.16319479002</v>
      </c>
      <c r="N17" s="569">
        <v>457782.7253083</v>
      </c>
      <c r="O17" s="569">
        <v>480396.45962518</v>
      </c>
      <c r="P17" s="569">
        <v>497759.56840809999</v>
      </c>
      <c r="Q17" s="569">
        <v>524323.17447953997</v>
      </c>
      <c r="R17" s="569">
        <v>552422.26834625006</v>
      </c>
      <c r="S17" s="569">
        <v>568787.92331621004</v>
      </c>
      <c r="T17" s="569">
        <v>566474.65519374004</v>
      </c>
      <c r="U17" s="569">
        <v>581427.47403934004</v>
      </c>
      <c r="V17" s="569">
        <v>594421.60377530998</v>
      </c>
      <c r="W17" s="569">
        <v>614341.97509931005</v>
      </c>
      <c r="X17" s="569">
        <v>650230.98064572003</v>
      </c>
      <c r="Y17" s="569">
        <v>558937.21475819999</v>
      </c>
      <c r="Z17" s="569">
        <v>578867.40534536995</v>
      </c>
      <c r="AA17" s="569">
        <v>642376.76838113996</v>
      </c>
      <c r="AB17" s="569">
        <v>673365.27726116998</v>
      </c>
    </row>
    <row r="18" spans="1:28" s="53" customFormat="1" ht="13.5">
      <c r="A18" s="573"/>
      <c r="B18" s="566" t="s">
        <v>570</v>
      </c>
      <c r="C18" s="569">
        <v>360709.35998021998</v>
      </c>
      <c r="D18" s="569">
        <v>425672.80357430998</v>
      </c>
      <c r="E18" s="569">
        <v>488582.28165706003</v>
      </c>
      <c r="F18" s="569">
        <v>530189.91925371997</v>
      </c>
      <c r="G18" s="569">
        <v>574120.26354892005</v>
      </c>
      <c r="H18" s="569">
        <v>467147.94808338</v>
      </c>
      <c r="I18" s="569">
        <v>503007.10776278999</v>
      </c>
      <c r="J18" s="569">
        <v>597183.88465160003</v>
      </c>
      <c r="K18" s="569">
        <v>595230.90161336004</v>
      </c>
      <c r="L18" s="569">
        <v>624442.05463991</v>
      </c>
      <c r="M18" s="569">
        <v>735980.33787964005</v>
      </c>
      <c r="N18" s="569">
        <v>728127.61194454995</v>
      </c>
      <c r="O18" s="569">
        <v>773641.68999634997</v>
      </c>
      <c r="P18" s="569">
        <v>826049.49347925</v>
      </c>
      <c r="Q18" s="569">
        <v>835077.86165166995</v>
      </c>
      <c r="R18" s="569">
        <v>947810.27136039</v>
      </c>
      <c r="S18" s="569">
        <v>1154594.5994094501</v>
      </c>
      <c r="T18" s="569">
        <v>1274457.6250964201</v>
      </c>
      <c r="U18" s="569">
        <v>1244222.4037623</v>
      </c>
      <c r="V18" s="569">
        <v>1185238.5323546999</v>
      </c>
      <c r="W18" s="569">
        <v>1197850.9146292999</v>
      </c>
      <c r="X18" s="569">
        <v>1252620.8023719799</v>
      </c>
      <c r="Y18" s="569">
        <v>1133644.4083456299</v>
      </c>
      <c r="Z18" s="569">
        <v>1157028.9230040801</v>
      </c>
      <c r="AA18" s="569">
        <v>1265768.4211931699</v>
      </c>
      <c r="AB18" s="569">
        <v>1204521.7868576399</v>
      </c>
    </row>
    <row r="19" spans="1:28" s="53" customFormat="1" ht="13.5">
      <c r="A19" s="573"/>
      <c r="B19" s="566" t="s">
        <v>564</v>
      </c>
      <c r="C19" s="569">
        <v>1174108.3391418001</v>
      </c>
      <c r="D19" s="569">
        <v>1295742.76249849</v>
      </c>
      <c r="E19" s="569">
        <v>1376505.6692707301</v>
      </c>
      <c r="F19" s="569">
        <v>1402827.7403038</v>
      </c>
      <c r="G19" s="569">
        <v>1408391.53960889</v>
      </c>
      <c r="H19" s="569">
        <v>1351828.5417223601</v>
      </c>
      <c r="I19" s="569">
        <v>1403704.8009709001</v>
      </c>
      <c r="J19" s="569">
        <v>1461599.52377532</v>
      </c>
      <c r="K19" s="569">
        <v>1426009.659915</v>
      </c>
      <c r="L19" s="569">
        <v>1423646.4451903</v>
      </c>
      <c r="M19" s="569">
        <v>1466870.2020417501</v>
      </c>
      <c r="N19" s="569">
        <v>1509427.8749357101</v>
      </c>
      <c r="O19" s="569">
        <v>1548763.37398963</v>
      </c>
      <c r="P19" s="569">
        <v>1582220.9175625299</v>
      </c>
      <c r="Q19" s="569">
        <v>1611721.23414154</v>
      </c>
      <c r="R19" s="569">
        <v>1741776.9967998599</v>
      </c>
      <c r="S19" s="569">
        <v>1892267.8557413199</v>
      </c>
      <c r="T19" s="569">
        <v>1996316.9878531501</v>
      </c>
      <c r="U19" s="569">
        <v>1885505.6207916599</v>
      </c>
      <c r="V19" s="569">
        <v>2005853.78657139</v>
      </c>
      <c r="W19" s="569">
        <v>2117173.0376148401</v>
      </c>
      <c r="X19" s="569">
        <v>2203235.0324638998</v>
      </c>
      <c r="Y19" s="569">
        <v>2322098.8694142499</v>
      </c>
      <c r="Z19" s="569">
        <v>2406086.9726404799</v>
      </c>
      <c r="AA19" s="569">
        <v>2488320.0429635802</v>
      </c>
      <c r="AB19" s="569">
        <v>2581488.6652289699</v>
      </c>
    </row>
    <row r="20" spans="1:28" s="53" customFormat="1" ht="13.5">
      <c r="A20" s="573"/>
      <c r="B20" s="566" t="s">
        <v>571</v>
      </c>
      <c r="C20" s="569">
        <v>501168.01075353002</v>
      </c>
      <c r="D20" s="569">
        <v>525190.46572838002</v>
      </c>
      <c r="E20" s="569">
        <v>550629.46605873003</v>
      </c>
      <c r="F20" s="569">
        <v>543221.77514108003</v>
      </c>
      <c r="G20" s="569">
        <v>518270.93343924999</v>
      </c>
      <c r="H20" s="569">
        <v>489646.32686103001</v>
      </c>
      <c r="I20" s="569">
        <v>489695.07972467999</v>
      </c>
      <c r="J20" s="569">
        <v>495615.72905846999</v>
      </c>
      <c r="K20" s="569">
        <v>484816.84062471002</v>
      </c>
      <c r="L20" s="569">
        <v>515458.85961053998</v>
      </c>
      <c r="M20" s="569">
        <v>516979.82134880999</v>
      </c>
      <c r="N20" s="569">
        <v>518423.57307902002</v>
      </c>
      <c r="O20" s="569">
        <v>555934.97034304996</v>
      </c>
      <c r="P20" s="569">
        <v>599210.89999615005</v>
      </c>
      <c r="Q20" s="569">
        <v>637318.37569080002</v>
      </c>
      <c r="R20" s="569">
        <v>687459.20202187996</v>
      </c>
      <c r="S20" s="569">
        <v>745272.24308859999</v>
      </c>
      <c r="T20" s="569">
        <v>779328.36661939998</v>
      </c>
      <c r="U20" s="569">
        <v>751714.72185491002</v>
      </c>
      <c r="V20" s="569">
        <v>800035.87087792996</v>
      </c>
      <c r="W20" s="569">
        <v>851602.84215300996</v>
      </c>
      <c r="X20" s="569">
        <v>904190.40135149995</v>
      </c>
      <c r="Y20" s="569">
        <v>919164.30423908995</v>
      </c>
      <c r="Z20" s="569">
        <v>955693.87950757996</v>
      </c>
      <c r="AA20" s="569">
        <v>1005841.88452844</v>
      </c>
      <c r="AB20" s="569">
        <v>1055682.8913975901</v>
      </c>
    </row>
    <row r="21" spans="1:28" s="53" customFormat="1" ht="13.5">
      <c r="A21" s="573"/>
      <c r="B21" s="566" t="s">
        <v>572</v>
      </c>
      <c r="C21" s="569">
        <v>257923.68136094999</v>
      </c>
      <c r="D21" s="569">
        <v>291102.17707481998</v>
      </c>
      <c r="E21" s="569">
        <v>309505.26096649998</v>
      </c>
      <c r="F21" s="569">
        <v>316025.26450935</v>
      </c>
      <c r="G21" s="569">
        <v>319668.58420107001</v>
      </c>
      <c r="H21" s="569">
        <v>325844.23240881</v>
      </c>
      <c r="I21" s="569">
        <v>331549.24573561997</v>
      </c>
      <c r="J21" s="569">
        <v>366980.74821589002</v>
      </c>
      <c r="K21" s="569">
        <v>383879.64782216999</v>
      </c>
      <c r="L21" s="569">
        <v>415604.49243360001</v>
      </c>
      <c r="M21" s="569">
        <v>437447.86561742</v>
      </c>
      <c r="N21" s="569">
        <v>446337.12859851</v>
      </c>
      <c r="O21" s="569">
        <v>469938.18134105002</v>
      </c>
      <c r="P21" s="569">
        <v>506395.44458966999</v>
      </c>
      <c r="Q21" s="569">
        <v>535906.54907524004</v>
      </c>
      <c r="R21" s="569">
        <v>551910.75116290001</v>
      </c>
      <c r="S21" s="569">
        <v>586829.49130004004</v>
      </c>
      <c r="T21" s="569">
        <v>611841.15708365</v>
      </c>
      <c r="U21" s="569">
        <v>566933.87351255002</v>
      </c>
      <c r="V21" s="569">
        <v>584228.18545383005</v>
      </c>
      <c r="W21" s="569">
        <v>599278.76786684</v>
      </c>
      <c r="X21" s="569">
        <v>617531.75216341997</v>
      </c>
      <c r="Y21" s="569">
        <v>690316.79233921005</v>
      </c>
      <c r="Z21" s="569">
        <v>749776.69362904003</v>
      </c>
      <c r="AA21" s="569">
        <v>789193.67004899995</v>
      </c>
      <c r="AB21" s="569">
        <v>814379.64259546006</v>
      </c>
    </row>
    <row r="22" spans="1:28" s="53" customFormat="1" ht="13.5">
      <c r="A22" s="573"/>
      <c r="B22" s="566" t="s">
        <v>573</v>
      </c>
      <c r="C22" s="569">
        <v>49876.104379830002</v>
      </c>
      <c r="D22" s="569">
        <v>54056.457124760003</v>
      </c>
      <c r="E22" s="569">
        <v>60102.135350019998</v>
      </c>
      <c r="F22" s="569">
        <v>66358.73122627</v>
      </c>
      <c r="G22" s="569">
        <v>74847.352734779997</v>
      </c>
      <c r="H22" s="569">
        <v>77269.770730699995</v>
      </c>
      <c r="I22" s="569">
        <v>88498.595171719993</v>
      </c>
      <c r="J22" s="569">
        <v>96252.227026940003</v>
      </c>
      <c r="K22" s="569">
        <v>113210.52551371</v>
      </c>
      <c r="L22" s="569">
        <v>138424.49515216</v>
      </c>
      <c r="M22" s="569">
        <v>171464.28193689001</v>
      </c>
      <c r="N22" s="569">
        <v>204511.4081958</v>
      </c>
      <c r="O22" s="569">
        <v>249964.19835610001</v>
      </c>
      <c r="P22" s="569">
        <v>299003.41967589001</v>
      </c>
      <c r="Q22" s="569">
        <v>340763.01446834998</v>
      </c>
      <c r="R22" s="569">
        <v>402729.76753344003</v>
      </c>
      <c r="S22" s="569">
        <v>441830.93682960997</v>
      </c>
      <c r="T22" s="569">
        <v>495185.52352501999</v>
      </c>
      <c r="U22" s="569">
        <v>556572.91556836001</v>
      </c>
      <c r="V22" s="569">
        <v>661824.99178305001</v>
      </c>
      <c r="W22" s="569">
        <v>750029.06333420996</v>
      </c>
      <c r="X22" s="569">
        <v>819952.54124664003</v>
      </c>
      <c r="Y22" s="569">
        <v>873762.58192137</v>
      </c>
      <c r="Z22" s="569">
        <v>949393.88939907996</v>
      </c>
      <c r="AA22" s="569">
        <v>1055047.7809619899</v>
      </c>
      <c r="AB22" s="569">
        <v>1138391.0665718899</v>
      </c>
    </row>
    <row r="23" spans="1:28" s="53" customFormat="1" ht="13.5">
      <c r="A23" s="573"/>
      <c r="B23" s="566" t="s">
        <v>574</v>
      </c>
      <c r="C23" s="569">
        <v>202369.31461989999</v>
      </c>
      <c r="D23" s="569">
        <v>212027.12820591999</v>
      </c>
      <c r="E23" s="569">
        <v>232436.43068776</v>
      </c>
      <c r="F23" s="569">
        <v>248979.21281629</v>
      </c>
      <c r="G23" s="569">
        <v>255343.9291446</v>
      </c>
      <c r="H23" s="569">
        <v>277225.88194836001</v>
      </c>
      <c r="I23" s="569">
        <v>287229.80800041999</v>
      </c>
      <c r="J23" s="569">
        <v>300335.14325467002</v>
      </c>
      <c r="K23" s="569">
        <v>333555.88953653001</v>
      </c>
      <c r="L23" s="569">
        <v>391937.66062465002</v>
      </c>
      <c r="M23" s="569">
        <v>423006.84124092001</v>
      </c>
      <c r="N23" s="569">
        <v>446618.12140172999</v>
      </c>
      <c r="O23" s="569">
        <v>488746.77791362</v>
      </c>
      <c r="P23" s="569">
        <v>498504.81806639</v>
      </c>
      <c r="Q23" s="569">
        <v>546406.62742238003</v>
      </c>
      <c r="R23" s="569">
        <v>619553.75735237997</v>
      </c>
      <c r="S23" s="569">
        <v>738597.45020305004</v>
      </c>
      <c r="T23" s="569">
        <v>881013.53928803001</v>
      </c>
      <c r="U23" s="569">
        <v>924249.84489582002</v>
      </c>
      <c r="V23" s="569">
        <v>920201.04344545002</v>
      </c>
      <c r="W23" s="569">
        <v>959960.62970503001</v>
      </c>
      <c r="X23" s="569">
        <v>1096857.11260683</v>
      </c>
      <c r="Y23" s="569">
        <v>1187880.4019105299</v>
      </c>
      <c r="Z23" s="569">
        <v>1279334.8138581801</v>
      </c>
      <c r="AA23" s="569">
        <v>1387275.29952112</v>
      </c>
      <c r="AB23" s="569">
        <v>1588259.3815429499</v>
      </c>
    </row>
    <row r="24" spans="1:28" s="53" customFormat="1" ht="13.5">
      <c r="A24" s="573"/>
      <c r="B24" s="565" t="s">
        <v>575</v>
      </c>
      <c r="C24" s="571">
        <v>407575.54328783002</v>
      </c>
      <c r="D24" s="571">
        <v>462350.90038142999</v>
      </c>
      <c r="E24" s="571">
        <v>521316.68162723997</v>
      </c>
      <c r="F24" s="571">
        <v>591846.74754419003</v>
      </c>
      <c r="G24" s="571">
        <v>665646.83230967994</v>
      </c>
      <c r="H24" s="571">
        <v>743507.80008991004</v>
      </c>
      <c r="I24" s="571">
        <v>840601.60140744003</v>
      </c>
      <c r="J24" s="571">
        <v>947884.77226720005</v>
      </c>
      <c r="K24" s="571">
        <v>1072882.29919684</v>
      </c>
      <c r="L24" s="571">
        <v>1107239.36125844</v>
      </c>
      <c r="M24" s="571">
        <v>1142350.6901128499</v>
      </c>
      <c r="N24" s="571">
        <v>1163300.6399314101</v>
      </c>
      <c r="O24" s="571">
        <v>1199832.10216554</v>
      </c>
      <c r="P24" s="571">
        <v>1257497.55174078</v>
      </c>
      <c r="Q24" s="571">
        <v>1324144.2350830501</v>
      </c>
      <c r="R24" s="571">
        <v>1419357.4943720901</v>
      </c>
      <c r="S24" s="571">
        <v>1531660.7797490901</v>
      </c>
      <c r="T24" s="571">
        <v>1660343.46978481</v>
      </c>
      <c r="U24" s="571">
        <v>1740626.5616704801</v>
      </c>
      <c r="V24" s="571">
        <v>1832946.1286847601</v>
      </c>
      <c r="W24" s="571">
        <v>1945392.79325035</v>
      </c>
      <c r="X24" s="571">
        <v>2079035.0679695001</v>
      </c>
      <c r="Y24" s="571">
        <v>2081822.8070711801</v>
      </c>
      <c r="Z24" s="571">
        <v>2103568.5645159101</v>
      </c>
      <c r="AA24" s="571">
        <v>2129704.9318408701</v>
      </c>
      <c r="AB24" s="571">
        <v>2159067.5701439399</v>
      </c>
    </row>
    <row r="25" spans="1:28" s="53" customFormat="1" ht="26.25">
      <c r="A25" s="573"/>
      <c r="B25" s="565" t="s">
        <v>576</v>
      </c>
      <c r="C25" s="571">
        <v>346522.66603168001</v>
      </c>
      <c r="D25" s="571">
        <v>380549.99751899001</v>
      </c>
      <c r="E25" s="571">
        <v>419365.43871686002</v>
      </c>
      <c r="F25" s="571">
        <v>464064.38098916999</v>
      </c>
      <c r="G25" s="571">
        <v>488794.60019402002</v>
      </c>
      <c r="H25" s="571">
        <v>520967.86578247999</v>
      </c>
      <c r="I25" s="571">
        <v>552146.20534597</v>
      </c>
      <c r="J25" s="571">
        <v>578559.55028215004</v>
      </c>
      <c r="K25" s="571">
        <v>685186.19735199003</v>
      </c>
      <c r="L25" s="571">
        <v>739117.29972143995</v>
      </c>
      <c r="M25" s="571">
        <v>791953.26161101996</v>
      </c>
      <c r="N25" s="571">
        <v>914171.24334047001</v>
      </c>
      <c r="O25" s="571">
        <v>964576.92549735995</v>
      </c>
      <c r="P25" s="571">
        <v>1075251.44134521</v>
      </c>
      <c r="Q25" s="571">
        <v>1152089.05244398</v>
      </c>
      <c r="R25" s="571">
        <v>1323187.5348408299</v>
      </c>
      <c r="S25" s="571">
        <v>1553470.10387797</v>
      </c>
      <c r="T25" s="571">
        <v>1709960.2723721899</v>
      </c>
      <c r="U25" s="571">
        <v>1847818.93635586</v>
      </c>
      <c r="V25" s="571">
        <v>2002904.9092913</v>
      </c>
      <c r="W25" s="571">
        <v>2168417.0711920899</v>
      </c>
      <c r="X25" s="571">
        <v>2353838.9522660198</v>
      </c>
      <c r="Y25" s="571">
        <v>2513806.6123346901</v>
      </c>
      <c r="Z25" s="571">
        <v>2666978.8425850398</v>
      </c>
      <c r="AA25" s="571">
        <v>2932012.2649329999</v>
      </c>
      <c r="AB25" s="571">
        <v>3187301.3230267498</v>
      </c>
    </row>
    <row r="26" spans="1:28" s="53" customFormat="1" ht="26.25">
      <c r="A26" s="573"/>
      <c r="B26" s="565" t="s">
        <v>577</v>
      </c>
      <c r="C26" s="571">
        <v>731926.65519683005</v>
      </c>
      <c r="D26" s="571">
        <v>746623.73908708</v>
      </c>
      <c r="E26" s="571">
        <v>754868.9667778</v>
      </c>
      <c r="F26" s="571">
        <v>779207.26370003005</v>
      </c>
      <c r="G26" s="571">
        <v>780347.57761022996</v>
      </c>
      <c r="H26" s="571">
        <v>755101.93751834997</v>
      </c>
      <c r="I26" s="571">
        <v>764069.16805593995</v>
      </c>
      <c r="J26" s="571">
        <v>757251.50958027004</v>
      </c>
      <c r="K26" s="571">
        <v>767573.95608359994</v>
      </c>
      <c r="L26" s="571">
        <v>780499.68555915996</v>
      </c>
      <c r="M26" s="571">
        <v>811557.66559673997</v>
      </c>
      <c r="N26" s="571">
        <v>817319.10574223998</v>
      </c>
      <c r="O26" s="571">
        <v>823351.95695953001</v>
      </c>
      <c r="P26" s="571">
        <v>839007.14008401998</v>
      </c>
      <c r="Q26" s="571">
        <v>854131.68572159996</v>
      </c>
      <c r="R26" s="571">
        <v>859631.56881497998</v>
      </c>
      <c r="S26" s="571">
        <v>873318.35672616004</v>
      </c>
      <c r="T26" s="571">
        <v>916201.62598929997</v>
      </c>
      <c r="U26" s="571">
        <v>966322.56376034999</v>
      </c>
      <c r="V26" s="571">
        <v>1000631.07732206</v>
      </c>
      <c r="W26" s="571">
        <v>1008330.36301535</v>
      </c>
      <c r="X26" s="571">
        <v>1014477.47546755</v>
      </c>
      <c r="Y26" s="571">
        <v>1042169.83793149</v>
      </c>
      <c r="Z26" s="571">
        <v>1059463.53295465</v>
      </c>
      <c r="AA26" s="571">
        <v>1062289.6972930499</v>
      </c>
      <c r="AB26" s="571">
        <v>1076616.85414841</v>
      </c>
    </row>
    <row r="27" spans="1:28" s="53" customFormat="1" ht="26.25">
      <c r="A27" s="573"/>
      <c r="B27" s="565" t="s">
        <v>578</v>
      </c>
      <c r="C27" s="571">
        <v>1606023.9759984601</v>
      </c>
      <c r="D27" s="571">
        <v>1687790.0857683001</v>
      </c>
      <c r="E27" s="571">
        <v>1753971.6488738901</v>
      </c>
      <c r="F27" s="571">
        <v>1828486.62043604</v>
      </c>
      <c r="G27" s="571">
        <v>1904476.1715519901</v>
      </c>
      <c r="H27" s="571">
        <v>1965574.06059208</v>
      </c>
      <c r="I27" s="571">
        <v>2049781.62592757</v>
      </c>
      <c r="J27" s="571">
        <v>2162018.5081117102</v>
      </c>
      <c r="K27" s="571">
        <v>2284031.3753516902</v>
      </c>
      <c r="L27" s="571">
        <v>2363879.8130869102</v>
      </c>
      <c r="M27" s="571">
        <v>2402612.5352675901</v>
      </c>
      <c r="N27" s="571">
        <v>2472761.3120885198</v>
      </c>
      <c r="O27" s="571">
        <v>2547325.1750916499</v>
      </c>
      <c r="P27" s="571">
        <v>2592256.11108643</v>
      </c>
      <c r="Q27" s="571">
        <v>2654196.41256809</v>
      </c>
      <c r="R27" s="571">
        <v>2717396.4909532401</v>
      </c>
      <c r="S27" s="571">
        <v>2794100.07802046</v>
      </c>
      <c r="T27" s="571">
        <v>2912745.1173311002</v>
      </c>
      <c r="U27" s="571">
        <v>3033734.9151246599</v>
      </c>
      <c r="V27" s="571">
        <v>3153560.5145025202</v>
      </c>
      <c r="W27" s="571">
        <v>3192024.0455688899</v>
      </c>
      <c r="X27" s="571">
        <v>3242803.6270779399</v>
      </c>
      <c r="Y27" s="571">
        <v>3374274.6475525098</v>
      </c>
      <c r="Z27" s="571">
        <v>3476660.1626778999</v>
      </c>
      <c r="AA27" s="571">
        <v>3551659.65249492</v>
      </c>
      <c r="AB27" s="571">
        <v>3659633.5089422101</v>
      </c>
    </row>
    <row r="28" spans="1:28" s="53" customFormat="1" ht="13.5">
      <c r="A28" s="573"/>
      <c r="B28" s="564" t="s">
        <v>579</v>
      </c>
      <c r="C28" s="570">
        <v>370760.53855662001</v>
      </c>
      <c r="D28" s="570">
        <v>379547.95018556999</v>
      </c>
      <c r="E28" s="570">
        <v>403045.53151772998</v>
      </c>
      <c r="F28" s="570">
        <v>406128.51340970001</v>
      </c>
      <c r="G28" s="570">
        <v>397787.29408795002</v>
      </c>
      <c r="H28" s="570">
        <v>397175.57924758998</v>
      </c>
      <c r="I28" s="570">
        <v>392575.97501153999</v>
      </c>
      <c r="J28" s="570">
        <v>403174.55829482002</v>
      </c>
      <c r="K28" s="570">
        <v>414339.38793308998</v>
      </c>
      <c r="L28" s="570">
        <v>424219.70363891998</v>
      </c>
      <c r="M28" s="570">
        <v>440285.90625127999</v>
      </c>
      <c r="N28" s="570">
        <v>458832.90970933001</v>
      </c>
      <c r="O28" s="570">
        <v>456532.25628585002</v>
      </c>
      <c r="P28" s="570">
        <v>472610.35230068001</v>
      </c>
      <c r="Q28" s="570">
        <v>482196.09594382002</v>
      </c>
      <c r="R28" s="570">
        <v>507871.95743940998</v>
      </c>
      <c r="S28" s="570">
        <v>547782.53281859995</v>
      </c>
      <c r="T28" s="570">
        <v>574162.98786847002</v>
      </c>
      <c r="U28" s="570">
        <v>581463.23442489002</v>
      </c>
      <c r="V28" s="570">
        <v>597464.16004533996</v>
      </c>
      <c r="W28" s="570">
        <v>635218.26481398998</v>
      </c>
      <c r="X28" s="570">
        <v>659461.96699880005</v>
      </c>
      <c r="Y28" s="570">
        <v>671501.5099683</v>
      </c>
      <c r="Z28" s="570">
        <v>725652.95697353</v>
      </c>
      <c r="AA28" s="570">
        <v>753203.16961846</v>
      </c>
      <c r="AB28" s="570">
        <v>797717.68346520001</v>
      </c>
    </row>
    <row r="29" spans="1:28" ht="4.5" customHeight="1">
      <c r="B29" s="53"/>
    </row>
    <row r="30" spans="1:28" ht="64.5" customHeight="1">
      <c r="B30" s="615" t="s">
        <v>580</v>
      </c>
      <c r="C30" s="614"/>
      <c r="D30" s="614"/>
      <c r="E30" s="614"/>
      <c r="F30" s="614"/>
      <c r="G30" s="614"/>
      <c r="H30" s="614"/>
      <c r="I30" s="614"/>
      <c r="J30" s="614"/>
      <c r="K30" s="614"/>
      <c r="L30" s="614"/>
      <c r="M30" s="614"/>
      <c r="N30" s="614"/>
      <c r="O30" s="614"/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</row>
    <row r="31" spans="1:28" ht="14.25">
      <c r="B31" s="627" t="s">
        <v>581</v>
      </c>
      <c r="C31" s="627"/>
      <c r="D31" s="627"/>
      <c r="E31" s="627"/>
    </row>
    <row r="32" spans="1:28" ht="13.5">
      <c r="B32" s="1"/>
    </row>
    <row r="33" spans="2:6" ht="13.5">
      <c r="B33" s="628" t="s">
        <v>552</v>
      </c>
      <c r="C33" s="628"/>
      <c r="D33" s="628"/>
      <c r="E33" s="628"/>
      <c r="F33" s="628"/>
    </row>
  </sheetData>
  <mergeCells count="2">
    <mergeCell ref="B31:E31"/>
    <mergeCell ref="B33:F33"/>
  </mergeCells>
  <phoneticPr fontId="0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8:K49"/>
  <sheetViews>
    <sheetView showGridLines="0" workbookViewId="0"/>
  </sheetViews>
  <sheetFormatPr baseColWidth="10" defaultRowHeight="12.75"/>
  <cols>
    <col min="1" max="1" width="17.28515625" style="160" customWidth="1"/>
    <col min="2" max="3" width="11.42578125" style="160"/>
    <col min="4" max="4" width="0.85546875" style="160" customWidth="1"/>
    <col min="5" max="5" width="11.42578125" style="160"/>
    <col min="6" max="6" width="12.85546875" style="160" bestFit="1" customWidth="1"/>
    <col min="7" max="7" width="0.7109375" style="160" customWidth="1"/>
    <col min="8" max="8" width="12" style="160" customWidth="1"/>
    <col min="9" max="16384" width="11.42578125" style="160"/>
  </cols>
  <sheetData>
    <row r="8" spans="2:8" ht="55.5" customHeight="1">
      <c r="B8" s="677" t="s">
        <v>444</v>
      </c>
      <c r="C8" s="677"/>
      <c r="D8" s="677"/>
      <c r="E8" s="677"/>
      <c r="F8" s="677"/>
      <c r="G8" s="677"/>
      <c r="H8" s="677"/>
    </row>
    <row r="9" spans="2:8" ht="15.75">
      <c r="B9" s="678"/>
      <c r="C9" s="678"/>
      <c r="D9" s="678"/>
      <c r="E9" s="678"/>
      <c r="F9" s="678"/>
      <c r="G9" s="678"/>
      <c r="H9" s="678"/>
    </row>
    <row r="10" spans="2:8" ht="15.75" customHeight="1">
      <c r="B10" s="638" t="s">
        <v>5</v>
      </c>
      <c r="C10" s="638" t="s">
        <v>1</v>
      </c>
      <c r="D10" s="465"/>
      <c r="E10" s="679" t="s">
        <v>432</v>
      </c>
      <c r="F10" s="679"/>
      <c r="G10" s="465"/>
      <c r="H10" s="638" t="s">
        <v>130</v>
      </c>
    </row>
    <row r="11" spans="2:8" ht="15">
      <c r="B11" s="639"/>
      <c r="C11" s="639"/>
      <c r="D11" s="452"/>
      <c r="E11" s="454" t="s">
        <v>128</v>
      </c>
      <c r="F11" s="454" t="s">
        <v>129</v>
      </c>
      <c r="G11" s="452"/>
      <c r="H11" s="639"/>
    </row>
    <row r="12" spans="2:8" ht="15.75" thickBot="1">
      <c r="B12" s="178">
        <v>1987</v>
      </c>
      <c r="C12" s="462">
        <v>91</v>
      </c>
      <c r="D12" s="464"/>
      <c r="E12" s="493">
        <v>27</v>
      </c>
      <c r="F12" s="493">
        <v>64</v>
      </c>
      <c r="G12" s="478"/>
      <c r="H12" s="493">
        <v>0</v>
      </c>
    </row>
    <row r="13" spans="2:8" ht="16.5" thickTop="1" thickBot="1">
      <c r="B13" s="175">
        <v>1988</v>
      </c>
      <c r="C13" s="462">
        <v>7600</v>
      </c>
      <c r="D13" s="464"/>
      <c r="E13" s="493">
        <v>1432</v>
      </c>
      <c r="F13" s="493">
        <v>6168</v>
      </c>
      <c r="G13" s="478"/>
      <c r="H13" s="493">
        <v>0</v>
      </c>
    </row>
    <row r="14" spans="2:8" ht="16.5" thickTop="1" thickBot="1">
      <c r="B14" s="175">
        <v>1989</v>
      </c>
      <c r="C14" s="462">
        <v>13421</v>
      </c>
      <c r="D14" s="464"/>
      <c r="E14" s="493">
        <v>3204</v>
      </c>
      <c r="F14" s="493">
        <v>10217</v>
      </c>
      <c r="G14" s="478"/>
      <c r="H14" s="493">
        <v>0</v>
      </c>
    </row>
    <row r="15" spans="2:8" ht="16.5" thickTop="1" thickBot="1">
      <c r="B15" s="175">
        <v>1990</v>
      </c>
      <c r="C15" s="462">
        <v>15455</v>
      </c>
      <c r="D15" s="464"/>
      <c r="E15" s="493">
        <v>4271</v>
      </c>
      <c r="F15" s="493">
        <v>11184</v>
      </c>
      <c r="G15" s="478"/>
      <c r="H15" s="493">
        <v>0</v>
      </c>
    </row>
    <row r="16" spans="2:8" ht="16.5" thickTop="1" thickBot="1">
      <c r="B16" s="175">
        <v>1991</v>
      </c>
      <c r="C16" s="462">
        <v>15008</v>
      </c>
      <c r="D16" s="464"/>
      <c r="E16" s="493">
        <v>4427</v>
      </c>
      <c r="F16" s="493">
        <v>10581</v>
      </c>
      <c r="G16" s="478"/>
      <c r="H16" s="493">
        <v>0</v>
      </c>
    </row>
    <row r="17" spans="2:8" ht="16.5" thickTop="1" thickBot="1">
      <c r="B17" s="178">
        <v>1992</v>
      </c>
      <c r="C17" s="462">
        <v>15238</v>
      </c>
      <c r="D17" s="464"/>
      <c r="E17" s="493">
        <v>4431</v>
      </c>
      <c r="F17" s="493">
        <v>10807</v>
      </c>
      <c r="G17" s="478"/>
      <c r="H17" s="493">
        <v>0</v>
      </c>
    </row>
    <row r="18" spans="2:8" ht="16.5" thickTop="1" thickBot="1">
      <c r="B18" s="175">
        <v>1993</v>
      </c>
      <c r="C18" s="462">
        <v>16845</v>
      </c>
      <c r="D18" s="464"/>
      <c r="E18" s="493">
        <v>4784</v>
      </c>
      <c r="F18" s="493">
        <v>12061</v>
      </c>
      <c r="G18" s="478"/>
      <c r="H18" s="493">
        <v>0</v>
      </c>
    </row>
    <row r="19" spans="2:8" ht="16.5" thickTop="1" thickBot="1">
      <c r="B19" s="175">
        <v>1994</v>
      </c>
      <c r="C19" s="462">
        <v>9398</v>
      </c>
      <c r="D19" s="464"/>
      <c r="E19" s="493">
        <v>2654</v>
      </c>
      <c r="F19" s="493">
        <v>6744</v>
      </c>
      <c r="G19" s="478"/>
      <c r="H19" s="493">
        <v>0</v>
      </c>
    </row>
    <row r="20" spans="2:8" ht="16.5" thickTop="1" thickBot="1">
      <c r="B20" s="175">
        <v>1995</v>
      </c>
      <c r="C20" s="462">
        <v>15708</v>
      </c>
      <c r="D20" s="464"/>
      <c r="E20" s="493">
        <v>4497</v>
      </c>
      <c r="F20" s="493">
        <v>11208</v>
      </c>
      <c r="G20" s="478"/>
      <c r="H20" s="493">
        <v>3</v>
      </c>
    </row>
    <row r="21" spans="2:8" ht="16.5" thickTop="1" thickBot="1">
      <c r="B21" s="175">
        <v>1996</v>
      </c>
      <c r="C21" s="462">
        <v>17394</v>
      </c>
      <c r="D21" s="464"/>
      <c r="E21" s="493">
        <v>5209</v>
      </c>
      <c r="F21" s="493">
        <v>12185</v>
      </c>
      <c r="G21" s="478"/>
      <c r="H21" s="493">
        <v>0</v>
      </c>
    </row>
    <row r="22" spans="2:8" ht="16.5" thickTop="1" thickBot="1">
      <c r="B22" s="175">
        <v>1997</v>
      </c>
      <c r="C22" s="462">
        <v>20191</v>
      </c>
      <c r="D22" s="464"/>
      <c r="E22" s="493">
        <v>6435</v>
      </c>
      <c r="F22" s="493">
        <v>13756</v>
      </c>
      <c r="G22" s="478"/>
      <c r="H22" s="493">
        <v>0</v>
      </c>
    </row>
    <row r="23" spans="2:8" ht="16.5" thickTop="1" thickBot="1">
      <c r="B23" s="178">
        <v>1998</v>
      </c>
      <c r="C23" s="462">
        <v>10621</v>
      </c>
      <c r="D23" s="464"/>
      <c r="E23" s="493">
        <v>4005</v>
      </c>
      <c r="F23" s="493">
        <v>6616</v>
      </c>
      <c r="G23" s="478"/>
      <c r="H23" s="493">
        <v>0</v>
      </c>
    </row>
    <row r="24" spans="2:8" ht="16.5" thickTop="1" thickBot="1">
      <c r="B24" s="175">
        <v>1999</v>
      </c>
      <c r="C24" s="462">
        <v>6598</v>
      </c>
      <c r="D24" s="464"/>
      <c r="E24" s="493">
        <v>2675</v>
      </c>
      <c r="F24" s="493">
        <v>3921</v>
      </c>
      <c r="G24" s="478"/>
      <c r="H24" s="493">
        <v>2</v>
      </c>
    </row>
    <row r="25" spans="2:8" ht="16.5" thickTop="1" thickBot="1">
      <c r="B25" s="175">
        <v>2000</v>
      </c>
      <c r="C25" s="462">
        <v>14314</v>
      </c>
      <c r="D25" s="464"/>
      <c r="E25" s="493">
        <v>5491</v>
      </c>
      <c r="F25" s="493">
        <v>8819</v>
      </c>
      <c r="G25" s="478"/>
      <c r="H25" s="493">
        <v>4</v>
      </c>
    </row>
    <row r="26" spans="2:8" ht="16.5" thickTop="1" thickBot="1">
      <c r="B26" s="175">
        <v>2001</v>
      </c>
      <c r="C26" s="462">
        <v>11855</v>
      </c>
      <c r="D26" s="464"/>
      <c r="E26" s="493">
        <v>4682</v>
      </c>
      <c r="F26" s="493">
        <v>7173</v>
      </c>
      <c r="G26" s="478"/>
      <c r="H26" s="493">
        <v>0</v>
      </c>
    </row>
    <row r="27" spans="2:8" ht="16.5" thickTop="1" thickBot="1">
      <c r="B27" s="175">
        <v>2002</v>
      </c>
      <c r="C27" s="462">
        <v>9235</v>
      </c>
      <c r="D27" s="464"/>
      <c r="E27" s="493">
        <v>4200</v>
      </c>
      <c r="F27" s="493">
        <v>5035</v>
      </c>
      <c r="G27" s="478"/>
      <c r="H27" s="493">
        <v>0</v>
      </c>
    </row>
    <row r="28" spans="2:8" ht="16.5" thickTop="1" thickBot="1">
      <c r="B28" s="175">
        <v>2003</v>
      </c>
      <c r="C28" s="462">
        <v>8449</v>
      </c>
      <c r="D28" s="464"/>
      <c r="E28" s="493">
        <v>3740</v>
      </c>
      <c r="F28" s="493">
        <v>4709</v>
      </c>
      <c r="G28" s="478"/>
      <c r="H28" s="493">
        <v>0</v>
      </c>
    </row>
    <row r="29" spans="2:8" ht="16.5" thickTop="1" thickBot="1">
      <c r="B29" s="178">
        <v>2004</v>
      </c>
      <c r="C29" s="462">
        <v>11568</v>
      </c>
      <c r="D29" s="464"/>
      <c r="E29" s="493">
        <v>4809</v>
      </c>
      <c r="F29" s="493">
        <v>6759</v>
      </c>
      <c r="G29" s="478"/>
      <c r="H29" s="493">
        <v>0</v>
      </c>
    </row>
    <row r="30" spans="2:8" ht="16.5" thickTop="1" thickBot="1">
      <c r="B30" s="175">
        <v>2005</v>
      </c>
      <c r="C30" s="462">
        <v>9917</v>
      </c>
      <c r="D30" s="464"/>
      <c r="E30" s="493">
        <v>4269</v>
      </c>
      <c r="F30" s="493">
        <v>5648</v>
      </c>
      <c r="G30" s="478"/>
      <c r="H30" s="493">
        <v>0</v>
      </c>
    </row>
    <row r="31" spans="2:8" ht="16.5" thickTop="1" thickBot="1">
      <c r="B31" s="175">
        <v>2006</v>
      </c>
      <c r="C31" s="462">
        <v>8756</v>
      </c>
      <c r="D31" s="464"/>
      <c r="E31" s="493">
        <v>3837</v>
      </c>
      <c r="F31" s="493">
        <v>4918</v>
      </c>
      <c r="G31" s="478"/>
      <c r="H31" s="493">
        <v>1</v>
      </c>
    </row>
    <row r="32" spans="2:8" ht="16.5" thickTop="1" thickBot="1">
      <c r="B32" s="175">
        <v>2007</v>
      </c>
      <c r="C32" s="462">
        <v>11442</v>
      </c>
      <c r="D32" s="464"/>
      <c r="E32" s="493">
        <v>4943</v>
      </c>
      <c r="F32" s="493">
        <v>6499</v>
      </c>
      <c r="G32" s="478"/>
      <c r="H32" s="493">
        <v>0</v>
      </c>
    </row>
    <row r="33" spans="2:11" ht="16.5" thickTop="1" thickBot="1">
      <c r="B33" s="175">
        <v>2008</v>
      </c>
      <c r="C33" s="462">
        <v>12715</v>
      </c>
      <c r="D33" s="464"/>
      <c r="E33" s="493">
        <v>5774</v>
      </c>
      <c r="F33" s="493">
        <v>6941</v>
      </c>
      <c r="G33" s="478"/>
      <c r="H33" s="493">
        <v>0</v>
      </c>
    </row>
    <row r="34" spans="2:11" ht="16.5" thickTop="1" thickBot="1">
      <c r="B34" s="175">
        <v>2009</v>
      </c>
      <c r="C34" s="462">
        <v>9642</v>
      </c>
      <c r="D34" s="464"/>
      <c r="E34" s="493">
        <v>4717</v>
      </c>
      <c r="F34" s="493">
        <v>4925</v>
      </c>
      <c r="G34" s="478"/>
      <c r="H34" s="493">
        <v>0</v>
      </c>
    </row>
    <row r="35" spans="2:11" ht="16.5" thickTop="1" thickBot="1">
      <c r="B35" s="178">
        <v>2010</v>
      </c>
      <c r="C35" s="461">
        <v>10722</v>
      </c>
      <c r="D35" s="464"/>
      <c r="E35" s="493">
        <v>5366</v>
      </c>
      <c r="F35" s="493">
        <v>5356</v>
      </c>
      <c r="G35" s="478"/>
      <c r="H35" s="493">
        <v>0</v>
      </c>
    </row>
    <row r="36" spans="2:11" ht="16.5" thickTop="1" thickBot="1">
      <c r="B36" s="175">
        <v>2011</v>
      </c>
      <c r="C36" s="467">
        <v>10461</v>
      </c>
      <c r="D36" s="464"/>
      <c r="E36" s="493">
        <v>5414</v>
      </c>
      <c r="F36" s="493">
        <v>5047</v>
      </c>
      <c r="G36" s="478"/>
      <c r="H36" s="493">
        <v>0</v>
      </c>
    </row>
    <row r="37" spans="2:11" ht="16.5" thickTop="1" thickBot="1">
      <c r="B37" s="175">
        <v>2012</v>
      </c>
      <c r="C37" s="467">
        <v>9463</v>
      </c>
      <c r="D37" s="464"/>
      <c r="E37" s="493">
        <v>5004</v>
      </c>
      <c r="F37" s="493">
        <v>4455</v>
      </c>
      <c r="G37" s="478"/>
      <c r="H37" s="493">
        <v>4</v>
      </c>
    </row>
    <row r="38" spans="2:11" ht="16.5" thickTop="1" thickBot="1">
      <c r="B38" s="175">
        <v>2013</v>
      </c>
      <c r="C38" s="466">
        <v>10061</v>
      </c>
      <c r="D38" s="464"/>
      <c r="E38" s="493">
        <v>5330</v>
      </c>
      <c r="F38" s="493">
        <v>4726</v>
      </c>
      <c r="G38" s="478"/>
      <c r="H38" s="493">
        <v>5</v>
      </c>
    </row>
    <row r="39" spans="2:11" ht="17.25" thickTop="1" thickBot="1">
      <c r="B39" s="175">
        <v>2014</v>
      </c>
      <c r="C39" s="467">
        <v>9804</v>
      </c>
      <c r="D39" s="469"/>
      <c r="E39" s="493">
        <v>5281</v>
      </c>
      <c r="F39" s="493">
        <v>4519</v>
      </c>
      <c r="G39" s="478"/>
      <c r="H39" s="493">
        <v>4</v>
      </c>
      <c r="I39" s="220"/>
      <c r="J39" s="220"/>
      <c r="K39" s="221"/>
    </row>
    <row r="40" spans="2:11" ht="17.25" thickTop="1" thickBot="1">
      <c r="B40" s="175">
        <v>2015</v>
      </c>
      <c r="C40" s="463">
        <v>10867</v>
      </c>
      <c r="D40" s="494"/>
      <c r="E40" s="493">
        <v>6060</v>
      </c>
      <c r="F40" s="493">
        <v>4797</v>
      </c>
      <c r="G40" s="478"/>
      <c r="H40" s="493">
        <v>10</v>
      </c>
      <c r="I40" s="220"/>
      <c r="J40" s="220"/>
      <c r="K40" s="221"/>
    </row>
    <row r="41" spans="2:11" ht="16.5" thickTop="1">
      <c r="B41" s="51">
        <v>2016</v>
      </c>
      <c r="C41" s="401">
        <v>11823</v>
      </c>
      <c r="D41" s="485"/>
      <c r="E41" s="498">
        <v>6881</v>
      </c>
      <c r="F41" s="498">
        <v>4935</v>
      </c>
      <c r="G41" s="496"/>
      <c r="H41" s="498">
        <v>7</v>
      </c>
      <c r="I41" s="220"/>
      <c r="J41" s="220"/>
      <c r="K41" s="221"/>
    </row>
    <row r="42" spans="2:11" ht="16.5" thickBot="1">
      <c r="B42" s="228"/>
      <c r="C42" s="222"/>
      <c r="D42" s="206"/>
      <c r="E42" s="222"/>
      <c r="F42" s="222"/>
      <c r="G42" s="222"/>
      <c r="H42" s="222"/>
      <c r="I42" s="220"/>
      <c r="J42" s="220"/>
      <c r="K42" s="221"/>
    </row>
    <row r="43" spans="2:11" ht="17.25" thickTop="1" thickBot="1">
      <c r="B43" s="595" t="s">
        <v>525</v>
      </c>
      <c r="C43" s="457"/>
      <c r="D43" s="205"/>
      <c r="E43" s="457"/>
      <c r="F43" s="457"/>
      <c r="G43" s="457"/>
      <c r="H43" s="457"/>
      <c r="I43" s="220"/>
      <c r="J43" s="220"/>
      <c r="K43" s="221"/>
    </row>
    <row r="44" spans="2:11" ht="17.25" thickTop="1" thickBot="1">
      <c r="B44" s="223"/>
      <c r="C44" s="224"/>
      <c r="D44" s="205"/>
      <c r="E44" s="225"/>
      <c r="F44" s="226"/>
      <c r="G44" s="226"/>
      <c r="H44" s="226"/>
      <c r="I44" s="220"/>
      <c r="J44" s="220"/>
      <c r="K44" s="221"/>
    </row>
    <row r="45" spans="2:11" ht="16.5" thickTop="1">
      <c r="B45" s="174"/>
      <c r="C45" s="173"/>
      <c r="D45" s="207"/>
      <c r="E45" s="227"/>
      <c r="F45" s="173"/>
      <c r="G45" s="173"/>
      <c r="H45" s="173"/>
      <c r="I45" s="220"/>
      <c r="J45" s="220"/>
      <c r="K45" s="221"/>
    </row>
    <row r="46" spans="2:11" ht="16.5" thickBot="1">
      <c r="D46" s="222"/>
      <c r="I46" s="220"/>
      <c r="J46" s="220"/>
      <c r="K46" s="221"/>
    </row>
    <row r="47" spans="2:11" ht="14.25" thickTop="1" thickBot="1">
      <c r="D47" s="457"/>
    </row>
    <row r="48" spans="2:11" ht="13.5" thickTop="1">
      <c r="D48" s="224"/>
      <c r="E48" s="229"/>
    </row>
    <row r="49" spans="4:9" ht="13.5">
      <c r="D49" s="173"/>
      <c r="I49" s="208"/>
    </row>
  </sheetData>
  <mergeCells count="6">
    <mergeCell ref="B8:H8"/>
    <mergeCell ref="B9:H9"/>
    <mergeCell ref="E10:F10"/>
    <mergeCell ref="H10:H11"/>
    <mergeCell ref="C10:C11"/>
    <mergeCell ref="B10:B11"/>
  </mergeCells>
  <pageMargins left="0.7" right="0.7" top="0.75" bottom="0.75" header="0.3" footer="0.3"/>
  <pageSetup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K44"/>
  <sheetViews>
    <sheetView showGridLines="0" workbookViewId="0"/>
  </sheetViews>
  <sheetFormatPr baseColWidth="10" defaultRowHeight="12.75"/>
  <cols>
    <col min="1" max="1" width="18.140625" style="160" customWidth="1"/>
    <col min="2" max="2" width="12.42578125" style="160" customWidth="1"/>
    <col min="3" max="3" width="15.42578125" style="160" customWidth="1"/>
    <col min="4" max="4" width="1.85546875" style="160" customWidth="1"/>
    <col min="5" max="5" width="14.5703125" style="160" customWidth="1"/>
    <col min="6" max="9" width="12.140625" style="160" customWidth="1"/>
    <col min="10" max="10" width="1.85546875" style="160" customWidth="1"/>
    <col min="11" max="16384" width="11.42578125" style="160"/>
  </cols>
  <sheetData>
    <row r="8" spans="2:11" ht="54.75" customHeight="1">
      <c r="B8" s="677" t="s">
        <v>540</v>
      </c>
      <c r="C8" s="677"/>
      <c r="D8" s="677"/>
      <c r="E8" s="677"/>
      <c r="F8" s="677"/>
      <c r="G8" s="677"/>
      <c r="H8" s="677"/>
      <c r="I8" s="677"/>
      <c r="J8" s="677"/>
      <c r="K8" s="677"/>
    </row>
    <row r="9" spans="2:11" ht="15.75">
      <c r="B9" s="678"/>
      <c r="C9" s="678"/>
      <c r="D9" s="458"/>
      <c r="E9" s="514"/>
      <c r="F9" s="524"/>
      <c r="G9" s="524"/>
      <c r="H9" s="524"/>
      <c r="I9" s="524"/>
      <c r="J9" s="524"/>
      <c r="K9" s="524"/>
    </row>
    <row r="10" spans="2:11" ht="15.75" customHeight="1">
      <c r="B10" s="680" t="s">
        <v>5</v>
      </c>
      <c r="C10" s="680" t="s">
        <v>1</v>
      </c>
      <c r="D10" s="472"/>
      <c r="E10" s="679" t="s">
        <v>433</v>
      </c>
      <c r="F10" s="679"/>
      <c r="G10" s="679"/>
      <c r="H10" s="679"/>
      <c r="I10" s="679"/>
      <c r="J10" s="472"/>
      <c r="K10" s="680" t="s">
        <v>130</v>
      </c>
    </row>
    <row r="11" spans="2:11" ht="30">
      <c r="B11" s="639"/>
      <c r="C11" s="639"/>
      <c r="D11" s="452"/>
      <c r="E11" s="513" t="s">
        <v>478</v>
      </c>
      <c r="F11" s="452" t="s">
        <v>434</v>
      </c>
      <c r="G11" s="452" t="s">
        <v>435</v>
      </c>
      <c r="H11" s="452" t="s">
        <v>436</v>
      </c>
      <c r="I11" s="452" t="s">
        <v>448</v>
      </c>
      <c r="J11" s="452"/>
      <c r="K11" s="639"/>
    </row>
    <row r="12" spans="2:11" ht="15.75" thickBot="1">
      <c r="B12" s="178">
        <v>1987</v>
      </c>
      <c r="C12" s="460">
        <v>91</v>
      </c>
      <c r="D12" s="399"/>
      <c r="E12" s="521">
        <v>0</v>
      </c>
      <c r="F12" s="460">
        <v>57</v>
      </c>
      <c r="G12" s="399">
        <v>20</v>
      </c>
      <c r="H12" s="399">
        <v>14</v>
      </c>
      <c r="I12" s="399">
        <v>0</v>
      </c>
      <c r="J12" s="399"/>
      <c r="K12" s="399">
        <v>0</v>
      </c>
    </row>
    <row r="13" spans="2:11" ht="16.5" thickTop="1" thickBot="1">
      <c r="B13" s="175">
        <v>1988</v>
      </c>
      <c r="C13" s="462">
        <v>7600</v>
      </c>
      <c r="D13" s="399"/>
      <c r="E13" s="521">
        <v>7</v>
      </c>
      <c r="F13" s="462">
        <v>4766</v>
      </c>
      <c r="G13" s="399">
        <v>2142</v>
      </c>
      <c r="H13" s="399">
        <v>685</v>
      </c>
      <c r="I13" s="399">
        <v>0</v>
      </c>
      <c r="J13" s="399"/>
      <c r="K13" s="399">
        <v>0</v>
      </c>
    </row>
    <row r="14" spans="2:11" ht="16.5" thickTop="1" thickBot="1">
      <c r="B14" s="175">
        <v>1989</v>
      </c>
      <c r="C14" s="462">
        <v>13421</v>
      </c>
      <c r="D14" s="399"/>
      <c r="E14" s="521">
        <v>11</v>
      </c>
      <c r="F14" s="462">
        <v>8544</v>
      </c>
      <c r="G14" s="399">
        <v>3548</v>
      </c>
      <c r="H14" s="399">
        <v>1318</v>
      </c>
      <c r="I14" s="399">
        <v>0</v>
      </c>
      <c r="J14" s="399"/>
      <c r="K14" s="399">
        <v>0</v>
      </c>
    </row>
    <row r="15" spans="2:11" ht="16.5" thickTop="1" thickBot="1">
      <c r="B15" s="175">
        <v>1990</v>
      </c>
      <c r="C15" s="462">
        <v>15455</v>
      </c>
      <c r="D15" s="399"/>
      <c r="E15" s="521">
        <v>6</v>
      </c>
      <c r="F15" s="462">
        <v>9527</v>
      </c>
      <c r="G15" s="399">
        <v>4338</v>
      </c>
      <c r="H15" s="399">
        <v>1584</v>
      </c>
      <c r="I15" s="399">
        <v>0</v>
      </c>
      <c r="J15" s="399"/>
      <c r="K15" s="399">
        <v>0</v>
      </c>
    </row>
    <row r="16" spans="2:11" ht="16.5" thickTop="1" thickBot="1">
      <c r="B16" s="175">
        <v>1991</v>
      </c>
      <c r="C16" s="462">
        <v>15008</v>
      </c>
      <c r="D16" s="399"/>
      <c r="E16" s="521">
        <v>11</v>
      </c>
      <c r="F16" s="462">
        <v>8533</v>
      </c>
      <c r="G16" s="399">
        <v>4991</v>
      </c>
      <c r="H16" s="399">
        <v>1473</v>
      </c>
      <c r="I16" s="399">
        <v>0</v>
      </c>
      <c r="J16" s="399"/>
      <c r="K16" s="399">
        <v>0</v>
      </c>
    </row>
    <row r="17" spans="2:11" ht="16.5" thickTop="1" thickBot="1">
      <c r="B17" s="178">
        <v>1992</v>
      </c>
      <c r="C17" s="462">
        <v>15238</v>
      </c>
      <c r="D17" s="399"/>
      <c r="E17" s="521">
        <v>6</v>
      </c>
      <c r="F17" s="462">
        <v>8019</v>
      </c>
      <c r="G17" s="399">
        <v>5370</v>
      </c>
      <c r="H17" s="399">
        <v>1841</v>
      </c>
      <c r="I17" s="399">
        <v>2</v>
      </c>
      <c r="J17" s="399"/>
      <c r="K17" s="399">
        <v>0</v>
      </c>
    </row>
    <row r="18" spans="2:11" ht="16.5" thickTop="1" thickBot="1">
      <c r="B18" s="175">
        <v>1993</v>
      </c>
      <c r="C18" s="462">
        <v>16845</v>
      </c>
      <c r="D18" s="399"/>
      <c r="E18" s="521">
        <v>0</v>
      </c>
      <c r="F18" s="462">
        <v>8574</v>
      </c>
      <c r="G18" s="399">
        <v>6189</v>
      </c>
      <c r="H18" s="399">
        <v>2082</v>
      </c>
      <c r="I18" s="399">
        <v>0</v>
      </c>
      <c r="J18" s="399"/>
      <c r="K18" s="399">
        <v>0</v>
      </c>
    </row>
    <row r="19" spans="2:11" ht="16.5" thickTop="1" thickBot="1">
      <c r="B19" s="175">
        <v>1994</v>
      </c>
      <c r="C19" s="462">
        <v>9398</v>
      </c>
      <c r="D19" s="399"/>
      <c r="E19" s="521">
        <v>3</v>
      </c>
      <c r="F19" s="462">
        <v>4809</v>
      </c>
      <c r="G19" s="399">
        <v>3425</v>
      </c>
      <c r="H19" s="399">
        <v>1161</v>
      </c>
      <c r="I19" s="399">
        <v>0</v>
      </c>
      <c r="J19" s="399"/>
      <c r="K19" s="399">
        <v>0</v>
      </c>
    </row>
    <row r="20" spans="2:11" ht="16.5" thickTop="1" thickBot="1">
      <c r="B20" s="175">
        <v>1995</v>
      </c>
      <c r="C20" s="462">
        <v>15708</v>
      </c>
      <c r="D20" s="399"/>
      <c r="E20" s="521">
        <v>3</v>
      </c>
      <c r="F20" s="462">
        <v>7857</v>
      </c>
      <c r="G20" s="399">
        <v>6069</v>
      </c>
      <c r="H20" s="399">
        <v>1776</v>
      </c>
      <c r="I20" s="399">
        <v>0</v>
      </c>
      <c r="J20" s="399"/>
      <c r="K20" s="399">
        <v>3</v>
      </c>
    </row>
    <row r="21" spans="2:11" ht="16.5" thickTop="1" thickBot="1">
      <c r="B21" s="175">
        <v>1996</v>
      </c>
      <c r="C21" s="462">
        <v>17394</v>
      </c>
      <c r="D21" s="399"/>
      <c r="E21" s="521">
        <v>6</v>
      </c>
      <c r="F21" s="462">
        <v>8130</v>
      </c>
      <c r="G21" s="399">
        <v>6919</v>
      </c>
      <c r="H21" s="399">
        <v>2339</v>
      </c>
      <c r="I21" s="399">
        <v>0</v>
      </c>
      <c r="J21" s="399"/>
      <c r="K21" s="399">
        <v>0</v>
      </c>
    </row>
    <row r="22" spans="2:11" ht="16.5" thickTop="1" thickBot="1">
      <c r="B22" s="175">
        <v>1997</v>
      </c>
      <c r="C22" s="462">
        <v>20191</v>
      </c>
      <c r="D22" s="399"/>
      <c r="E22" s="521">
        <v>1</v>
      </c>
      <c r="F22" s="462">
        <v>9075</v>
      </c>
      <c r="G22" s="399">
        <v>8091</v>
      </c>
      <c r="H22" s="399">
        <v>3024</v>
      </c>
      <c r="I22" s="399">
        <v>0</v>
      </c>
      <c r="J22" s="399"/>
      <c r="K22" s="399">
        <v>0</v>
      </c>
    </row>
    <row r="23" spans="2:11" ht="16.5" thickTop="1" thickBot="1">
      <c r="B23" s="178">
        <v>1998</v>
      </c>
      <c r="C23" s="462">
        <v>10621</v>
      </c>
      <c r="D23" s="399"/>
      <c r="E23" s="521">
        <v>4</v>
      </c>
      <c r="F23" s="462">
        <v>5198</v>
      </c>
      <c r="G23" s="399">
        <v>4000</v>
      </c>
      <c r="H23" s="399">
        <v>1419</v>
      </c>
      <c r="I23" s="399">
        <v>0</v>
      </c>
      <c r="J23" s="399"/>
      <c r="K23" s="399">
        <v>0</v>
      </c>
    </row>
    <row r="24" spans="2:11" ht="16.5" thickTop="1" thickBot="1">
      <c r="B24" s="175">
        <v>1999</v>
      </c>
      <c r="C24" s="462">
        <v>6598</v>
      </c>
      <c r="D24" s="399"/>
      <c r="E24" s="521">
        <v>3</v>
      </c>
      <c r="F24" s="462">
        <v>3094</v>
      </c>
      <c r="G24" s="399">
        <v>2522</v>
      </c>
      <c r="H24" s="399">
        <v>977</v>
      </c>
      <c r="I24" s="399">
        <v>0</v>
      </c>
      <c r="J24" s="399"/>
      <c r="K24" s="399">
        <v>2</v>
      </c>
    </row>
    <row r="25" spans="2:11" ht="16.5" thickTop="1" thickBot="1">
      <c r="B25" s="175">
        <v>2000</v>
      </c>
      <c r="C25" s="462">
        <v>14314</v>
      </c>
      <c r="D25" s="399"/>
      <c r="E25" s="521">
        <v>2</v>
      </c>
      <c r="F25" s="462">
        <v>6167</v>
      </c>
      <c r="G25" s="399">
        <v>5882</v>
      </c>
      <c r="H25" s="399">
        <v>2258</v>
      </c>
      <c r="I25" s="399">
        <v>1</v>
      </c>
      <c r="J25" s="399"/>
      <c r="K25" s="399">
        <v>4</v>
      </c>
    </row>
    <row r="26" spans="2:11" ht="16.5" thickTop="1" thickBot="1">
      <c r="B26" s="175">
        <v>2001</v>
      </c>
      <c r="C26" s="462">
        <v>11855</v>
      </c>
      <c r="D26" s="399"/>
      <c r="E26" s="521">
        <v>3</v>
      </c>
      <c r="F26" s="462">
        <v>5474</v>
      </c>
      <c r="G26" s="399">
        <v>4537</v>
      </c>
      <c r="H26" s="399">
        <v>1841</v>
      </c>
      <c r="I26" s="399">
        <v>0</v>
      </c>
      <c r="J26" s="399"/>
      <c r="K26" s="399">
        <v>0</v>
      </c>
    </row>
    <row r="27" spans="2:11" ht="16.5" thickTop="1" thickBot="1">
      <c r="B27" s="175">
        <v>2002</v>
      </c>
      <c r="C27" s="462">
        <v>9235</v>
      </c>
      <c r="D27" s="399"/>
      <c r="E27" s="521">
        <v>4</v>
      </c>
      <c r="F27" s="462">
        <v>4518</v>
      </c>
      <c r="G27" s="399">
        <v>3544</v>
      </c>
      <c r="H27" s="399">
        <v>1169</v>
      </c>
      <c r="I27" s="399">
        <v>0</v>
      </c>
      <c r="J27" s="399"/>
      <c r="K27" s="399">
        <v>0</v>
      </c>
    </row>
    <row r="28" spans="2:11" ht="16.5" thickTop="1" thickBot="1">
      <c r="B28" s="175">
        <v>2003</v>
      </c>
      <c r="C28" s="462">
        <v>8449</v>
      </c>
      <c r="D28" s="399"/>
      <c r="E28" s="521">
        <v>4</v>
      </c>
      <c r="F28" s="462">
        <v>4218</v>
      </c>
      <c r="G28" s="399">
        <v>3407</v>
      </c>
      <c r="H28" s="399">
        <v>820</v>
      </c>
      <c r="I28" s="399">
        <v>0</v>
      </c>
      <c r="J28" s="399"/>
      <c r="K28" s="399">
        <v>0</v>
      </c>
    </row>
    <row r="29" spans="2:11" ht="16.5" thickTop="1" thickBot="1">
      <c r="B29" s="178">
        <v>2004</v>
      </c>
      <c r="C29" s="462">
        <v>11568</v>
      </c>
      <c r="D29" s="399"/>
      <c r="E29" s="521">
        <v>2</v>
      </c>
      <c r="F29" s="462">
        <v>5898</v>
      </c>
      <c r="G29" s="399">
        <v>4869</v>
      </c>
      <c r="H29" s="399">
        <v>799</v>
      </c>
      <c r="I29" s="399">
        <v>0</v>
      </c>
      <c r="J29" s="399"/>
      <c r="K29" s="399">
        <v>0</v>
      </c>
    </row>
    <row r="30" spans="2:11" ht="16.5" thickTop="1" thickBot="1">
      <c r="B30" s="175">
        <v>2005</v>
      </c>
      <c r="C30" s="462">
        <v>9917</v>
      </c>
      <c r="D30" s="399"/>
      <c r="E30" s="521">
        <v>0</v>
      </c>
      <c r="F30" s="462">
        <v>4854</v>
      </c>
      <c r="G30" s="399">
        <v>4243</v>
      </c>
      <c r="H30" s="399">
        <v>819</v>
      </c>
      <c r="I30" s="399">
        <v>1</v>
      </c>
      <c r="J30" s="399"/>
      <c r="K30" s="399">
        <v>0</v>
      </c>
    </row>
    <row r="31" spans="2:11" ht="16.5" thickTop="1" thickBot="1">
      <c r="B31" s="175">
        <v>2006</v>
      </c>
      <c r="C31" s="462">
        <v>8756</v>
      </c>
      <c r="D31" s="399"/>
      <c r="E31" s="521">
        <v>3</v>
      </c>
      <c r="F31" s="462">
        <v>4398</v>
      </c>
      <c r="G31" s="399">
        <v>3668</v>
      </c>
      <c r="H31" s="399">
        <v>685</v>
      </c>
      <c r="I31" s="399">
        <v>1</v>
      </c>
      <c r="J31" s="399"/>
      <c r="K31" s="399">
        <v>1</v>
      </c>
    </row>
    <row r="32" spans="2:11" ht="16.5" thickTop="1" thickBot="1">
      <c r="B32" s="175">
        <v>2007</v>
      </c>
      <c r="C32" s="462">
        <v>11442</v>
      </c>
      <c r="D32" s="399"/>
      <c r="E32" s="521">
        <v>0</v>
      </c>
      <c r="F32" s="462">
        <v>5582</v>
      </c>
      <c r="G32" s="399">
        <v>4987</v>
      </c>
      <c r="H32" s="399">
        <v>873</v>
      </c>
      <c r="I32" s="399">
        <v>0</v>
      </c>
      <c r="J32" s="399"/>
      <c r="K32" s="399">
        <v>0</v>
      </c>
    </row>
    <row r="33" spans="2:11" ht="16.5" thickTop="1" thickBot="1">
      <c r="B33" s="175">
        <v>2008</v>
      </c>
      <c r="C33" s="462">
        <v>12715</v>
      </c>
      <c r="D33" s="399"/>
      <c r="E33" s="521">
        <v>0</v>
      </c>
      <c r="F33" s="462">
        <v>6310</v>
      </c>
      <c r="G33" s="399">
        <v>5490</v>
      </c>
      <c r="H33" s="399">
        <v>915</v>
      </c>
      <c r="I33" s="399">
        <v>0</v>
      </c>
      <c r="J33" s="399"/>
      <c r="K33" s="399">
        <v>0</v>
      </c>
    </row>
    <row r="34" spans="2:11" ht="16.5" thickTop="1" thickBot="1">
      <c r="B34" s="175">
        <v>2009</v>
      </c>
      <c r="C34" s="462">
        <v>9642</v>
      </c>
      <c r="D34" s="399"/>
      <c r="E34" s="521">
        <v>0</v>
      </c>
      <c r="F34" s="462">
        <v>4703</v>
      </c>
      <c r="G34" s="399">
        <v>4131</v>
      </c>
      <c r="H34" s="399">
        <v>808</v>
      </c>
      <c r="I34" s="399">
        <v>0</v>
      </c>
      <c r="J34" s="399"/>
      <c r="K34" s="399">
        <v>0</v>
      </c>
    </row>
    <row r="35" spans="2:11" ht="16.5" thickTop="1" thickBot="1">
      <c r="B35" s="178">
        <v>2010</v>
      </c>
      <c r="C35" s="461">
        <v>10722</v>
      </c>
      <c r="D35" s="399"/>
      <c r="E35" s="399">
        <v>2</v>
      </c>
      <c r="F35" s="461">
        <v>5476</v>
      </c>
      <c r="G35" s="399">
        <v>4340</v>
      </c>
      <c r="H35" s="399">
        <v>904</v>
      </c>
      <c r="I35" s="399">
        <v>0</v>
      </c>
      <c r="J35" s="399"/>
      <c r="K35" s="399">
        <v>0</v>
      </c>
    </row>
    <row r="36" spans="2:11" ht="16.5" thickTop="1" thickBot="1">
      <c r="B36" s="175">
        <v>2011</v>
      </c>
      <c r="C36" s="467">
        <v>10461</v>
      </c>
      <c r="D36" s="399"/>
      <c r="E36" s="399">
        <v>1</v>
      </c>
      <c r="F36" s="467">
        <v>5417</v>
      </c>
      <c r="G36" s="399">
        <v>4181</v>
      </c>
      <c r="H36" s="399">
        <v>862</v>
      </c>
      <c r="I36" s="399">
        <v>0</v>
      </c>
      <c r="J36" s="399"/>
      <c r="K36" s="399">
        <v>0</v>
      </c>
    </row>
    <row r="37" spans="2:11" ht="16.5" thickTop="1" thickBot="1">
      <c r="B37" s="175">
        <v>2012</v>
      </c>
      <c r="C37" s="467">
        <v>9463</v>
      </c>
      <c r="D37" s="400"/>
      <c r="E37" s="400">
        <v>0</v>
      </c>
      <c r="F37" s="467">
        <v>4967</v>
      </c>
      <c r="G37" s="400">
        <v>3808</v>
      </c>
      <c r="H37" s="400">
        <v>684</v>
      </c>
      <c r="I37" s="400">
        <v>0</v>
      </c>
      <c r="J37" s="400"/>
      <c r="K37" s="400">
        <v>4</v>
      </c>
    </row>
    <row r="38" spans="2:11" ht="16.5" thickTop="1" thickBot="1">
      <c r="B38" s="175">
        <v>2013</v>
      </c>
      <c r="C38" s="466">
        <v>10061</v>
      </c>
      <c r="D38" s="400"/>
      <c r="E38" s="522">
        <v>1</v>
      </c>
      <c r="F38" s="466">
        <v>5324</v>
      </c>
      <c r="G38" s="400">
        <v>3931</v>
      </c>
      <c r="H38" s="400">
        <v>800</v>
      </c>
      <c r="I38" s="400">
        <v>0</v>
      </c>
      <c r="J38" s="400"/>
      <c r="K38" s="400">
        <v>5</v>
      </c>
    </row>
    <row r="39" spans="2:11" ht="16.5" thickTop="1" thickBot="1">
      <c r="B39" s="175">
        <v>2014</v>
      </c>
      <c r="C39" s="467">
        <v>9804</v>
      </c>
      <c r="D39" s="400"/>
      <c r="E39" s="400">
        <v>0</v>
      </c>
      <c r="F39" s="467">
        <v>5289</v>
      </c>
      <c r="G39" s="400">
        <v>3699</v>
      </c>
      <c r="H39" s="400">
        <v>812</v>
      </c>
      <c r="I39" s="400">
        <v>0</v>
      </c>
      <c r="J39" s="400"/>
      <c r="K39" s="400">
        <v>4</v>
      </c>
    </row>
    <row r="40" spans="2:11" ht="16.5" thickTop="1" thickBot="1">
      <c r="B40" s="175">
        <v>2015</v>
      </c>
      <c r="C40" s="463">
        <v>10867</v>
      </c>
      <c r="D40" s="400"/>
      <c r="E40" s="523">
        <v>0</v>
      </c>
      <c r="F40" s="463">
        <v>5925</v>
      </c>
      <c r="G40" s="400">
        <v>4009</v>
      </c>
      <c r="H40" s="400">
        <v>923</v>
      </c>
      <c r="I40" s="400">
        <v>0</v>
      </c>
      <c r="J40" s="400"/>
      <c r="K40" s="400">
        <v>10</v>
      </c>
    </row>
    <row r="41" spans="2:11" ht="15.75" thickTop="1">
      <c r="B41" s="51">
        <v>2016</v>
      </c>
      <c r="C41" s="401">
        <v>11823</v>
      </c>
      <c r="D41" s="401"/>
      <c r="E41" s="401">
        <v>0</v>
      </c>
      <c r="F41" s="401">
        <v>6096</v>
      </c>
      <c r="G41" s="401">
        <v>4631</v>
      </c>
      <c r="H41" s="401">
        <v>1089</v>
      </c>
      <c r="I41" s="401">
        <v>0</v>
      </c>
      <c r="J41" s="401"/>
      <c r="K41" s="401">
        <v>7</v>
      </c>
    </row>
    <row r="42" spans="2:11" ht="13.5" thickBot="1"/>
    <row r="43" spans="2:11" ht="14.25" thickTop="1" thickBot="1">
      <c r="B43" s="595" t="s">
        <v>525</v>
      </c>
    </row>
    <row r="44" spans="2:11" ht="13.5" thickTop="1"/>
  </sheetData>
  <mergeCells count="6">
    <mergeCell ref="B9:C9"/>
    <mergeCell ref="B8:K8"/>
    <mergeCell ref="K10:K11"/>
    <mergeCell ref="B10:B11"/>
    <mergeCell ref="C10:C11"/>
    <mergeCell ref="E10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2327F-80E9-445B-A77F-4AE8FB929D30}">
  <dimension ref="B8:F45"/>
  <sheetViews>
    <sheetView workbookViewId="0"/>
  </sheetViews>
  <sheetFormatPr baseColWidth="10" defaultRowHeight="12.75"/>
  <cols>
    <col min="1" max="1" width="18.140625" style="160" customWidth="1"/>
    <col min="2" max="2" width="13.7109375" style="160" customWidth="1"/>
    <col min="3" max="3" width="15.42578125" style="160" customWidth="1"/>
    <col min="4" max="4" width="2.42578125" style="160" customWidth="1"/>
    <col min="5" max="6" width="14.28515625" style="160" customWidth="1"/>
    <col min="7" max="16384" width="11.42578125" style="160"/>
  </cols>
  <sheetData>
    <row r="8" spans="2:6" ht="54.75" customHeight="1">
      <c r="B8" s="677" t="s">
        <v>541</v>
      </c>
      <c r="C8" s="677"/>
      <c r="D8" s="677"/>
      <c r="E8" s="677"/>
      <c r="F8" s="677"/>
    </row>
    <row r="9" spans="2:6" ht="15.75">
      <c r="B9" s="678"/>
      <c r="C9" s="678"/>
      <c r="D9" s="575"/>
      <c r="E9" s="575"/>
      <c r="F9" s="524"/>
    </row>
    <row r="10" spans="2:6" ht="15.75" customHeight="1">
      <c r="B10" s="680" t="s">
        <v>5</v>
      </c>
      <c r="C10" s="680" t="s">
        <v>1</v>
      </c>
      <c r="D10" s="472"/>
      <c r="E10" s="679" t="s">
        <v>542</v>
      </c>
      <c r="F10" s="679"/>
    </row>
    <row r="11" spans="2:6" ht="17.25">
      <c r="B11" s="639"/>
      <c r="C11" s="639"/>
      <c r="D11" s="574"/>
      <c r="E11" s="574" t="s">
        <v>544</v>
      </c>
      <c r="F11" s="574" t="s">
        <v>543</v>
      </c>
    </row>
    <row r="12" spans="2:6" ht="15.75" thickBot="1">
      <c r="B12" s="178">
        <v>1987</v>
      </c>
      <c r="C12" s="460">
        <v>91</v>
      </c>
      <c r="D12" s="399"/>
      <c r="E12" s="521">
        <v>91</v>
      </c>
      <c r="F12" s="460">
        <v>0</v>
      </c>
    </row>
    <row r="13" spans="2:6" ht="16.5" thickTop="1" thickBot="1">
      <c r="B13" s="175">
        <v>1988</v>
      </c>
      <c r="C13" s="462">
        <v>7600</v>
      </c>
      <c r="D13" s="399"/>
      <c r="E13" s="521">
        <v>7600</v>
      </c>
      <c r="F13" s="462">
        <v>0</v>
      </c>
    </row>
    <row r="14" spans="2:6" ht="16.5" thickTop="1" thickBot="1">
      <c r="B14" s="175">
        <v>1989</v>
      </c>
      <c r="C14" s="462">
        <v>13421</v>
      </c>
      <c r="D14" s="399"/>
      <c r="E14" s="521">
        <v>13421</v>
      </c>
      <c r="F14" s="462">
        <v>0</v>
      </c>
    </row>
    <row r="15" spans="2:6" ht="16.5" thickTop="1" thickBot="1">
      <c r="B15" s="175">
        <v>1990</v>
      </c>
      <c r="C15" s="462">
        <v>15455</v>
      </c>
      <c r="D15" s="399"/>
      <c r="E15" s="521">
        <v>15453</v>
      </c>
      <c r="F15" s="462">
        <v>2</v>
      </c>
    </row>
    <row r="16" spans="2:6" ht="16.5" thickTop="1" thickBot="1">
      <c r="B16" s="175">
        <v>1991</v>
      </c>
      <c r="C16" s="462">
        <v>15008</v>
      </c>
      <c r="D16" s="399"/>
      <c r="E16" s="521">
        <v>15007</v>
      </c>
      <c r="F16" s="462">
        <v>1</v>
      </c>
    </row>
    <row r="17" spans="2:6" ht="16.5" thickTop="1" thickBot="1">
      <c r="B17" s="178">
        <v>1992</v>
      </c>
      <c r="C17" s="462">
        <v>15238</v>
      </c>
      <c r="D17" s="399"/>
      <c r="E17" s="521">
        <v>15237</v>
      </c>
      <c r="F17" s="462">
        <v>1</v>
      </c>
    </row>
    <row r="18" spans="2:6" ht="16.5" thickTop="1" thickBot="1">
      <c r="B18" s="175">
        <v>1993</v>
      </c>
      <c r="C18" s="462">
        <v>16845</v>
      </c>
      <c r="D18" s="399"/>
      <c r="E18" s="521">
        <v>16842</v>
      </c>
      <c r="F18" s="462">
        <v>3</v>
      </c>
    </row>
    <row r="19" spans="2:6" ht="16.5" thickTop="1" thickBot="1">
      <c r="B19" s="175">
        <v>1994</v>
      </c>
      <c r="C19" s="462">
        <v>9398</v>
      </c>
      <c r="D19" s="399"/>
      <c r="E19" s="521">
        <v>9398</v>
      </c>
      <c r="F19" s="462">
        <v>0</v>
      </c>
    </row>
    <row r="20" spans="2:6" ht="16.5" thickTop="1" thickBot="1">
      <c r="B20" s="175">
        <v>1995</v>
      </c>
      <c r="C20" s="462">
        <v>15708</v>
      </c>
      <c r="D20" s="399"/>
      <c r="E20" s="521">
        <v>15705</v>
      </c>
      <c r="F20" s="462">
        <v>3</v>
      </c>
    </row>
    <row r="21" spans="2:6" ht="16.5" thickTop="1" thickBot="1">
      <c r="B21" s="175">
        <v>1996</v>
      </c>
      <c r="C21" s="462">
        <v>17394</v>
      </c>
      <c r="D21" s="399"/>
      <c r="E21" s="521">
        <v>17388</v>
      </c>
      <c r="F21" s="462">
        <v>6</v>
      </c>
    </row>
    <row r="22" spans="2:6" ht="16.5" thickTop="1" thickBot="1">
      <c r="B22" s="175">
        <v>1997</v>
      </c>
      <c r="C22" s="462">
        <v>20191</v>
      </c>
      <c r="D22" s="399"/>
      <c r="E22" s="521">
        <v>20188</v>
      </c>
      <c r="F22" s="462">
        <v>3</v>
      </c>
    </row>
    <row r="23" spans="2:6" ht="16.5" thickTop="1" thickBot="1">
      <c r="B23" s="178">
        <v>1998</v>
      </c>
      <c r="C23" s="462">
        <v>10621</v>
      </c>
      <c r="D23" s="399"/>
      <c r="E23" s="521">
        <v>10607</v>
      </c>
      <c r="F23" s="462">
        <v>14</v>
      </c>
    </row>
    <row r="24" spans="2:6" ht="16.5" thickTop="1" thickBot="1">
      <c r="B24" s="175">
        <v>1999</v>
      </c>
      <c r="C24" s="462">
        <v>6598</v>
      </c>
      <c r="D24" s="399"/>
      <c r="E24" s="521">
        <v>6593</v>
      </c>
      <c r="F24" s="462">
        <v>5</v>
      </c>
    </row>
    <row r="25" spans="2:6" ht="16.5" thickTop="1" thickBot="1">
      <c r="B25" s="175">
        <v>2000</v>
      </c>
      <c r="C25" s="462">
        <v>14314</v>
      </c>
      <c r="D25" s="399"/>
      <c r="E25" s="521">
        <v>14296</v>
      </c>
      <c r="F25" s="462">
        <v>18</v>
      </c>
    </row>
    <row r="26" spans="2:6" ht="16.5" thickTop="1" thickBot="1">
      <c r="B26" s="175">
        <v>2001</v>
      </c>
      <c r="C26" s="462">
        <v>11855</v>
      </c>
      <c r="D26" s="399"/>
      <c r="E26" s="521">
        <v>11843</v>
      </c>
      <c r="F26" s="462">
        <v>12</v>
      </c>
    </row>
    <row r="27" spans="2:6" ht="16.5" thickTop="1" thickBot="1">
      <c r="B27" s="175">
        <v>2002</v>
      </c>
      <c r="C27" s="462">
        <v>9235</v>
      </c>
      <c r="D27" s="399"/>
      <c r="E27" s="521">
        <v>9214</v>
      </c>
      <c r="F27" s="462">
        <v>21</v>
      </c>
    </row>
    <row r="28" spans="2:6" ht="16.5" thickTop="1" thickBot="1">
      <c r="B28" s="175">
        <v>2003</v>
      </c>
      <c r="C28" s="462">
        <v>8449</v>
      </c>
      <c r="D28" s="399"/>
      <c r="E28" s="521">
        <v>8203</v>
      </c>
      <c r="F28" s="462">
        <v>246</v>
      </c>
    </row>
    <row r="29" spans="2:6" ht="16.5" thickTop="1" thickBot="1">
      <c r="B29" s="178">
        <v>2004</v>
      </c>
      <c r="C29" s="462">
        <v>11568</v>
      </c>
      <c r="D29" s="399"/>
      <c r="E29" s="521">
        <v>11160</v>
      </c>
      <c r="F29" s="462">
        <v>408</v>
      </c>
    </row>
    <row r="30" spans="2:6" ht="16.5" thickTop="1" thickBot="1">
      <c r="B30" s="175">
        <v>2005</v>
      </c>
      <c r="C30" s="462">
        <v>9917</v>
      </c>
      <c r="D30" s="399"/>
      <c r="E30" s="521">
        <v>9581</v>
      </c>
      <c r="F30" s="462">
        <v>336</v>
      </c>
    </row>
    <row r="31" spans="2:6" ht="16.5" thickTop="1" thickBot="1">
      <c r="B31" s="175">
        <v>2006</v>
      </c>
      <c r="C31" s="462">
        <v>8756</v>
      </c>
      <c r="D31" s="399"/>
      <c r="E31" s="521">
        <v>8390</v>
      </c>
      <c r="F31" s="462">
        <v>366</v>
      </c>
    </row>
    <row r="32" spans="2:6" ht="16.5" thickTop="1" thickBot="1">
      <c r="B32" s="175">
        <v>2007</v>
      </c>
      <c r="C32" s="462">
        <v>11442</v>
      </c>
      <c r="D32" s="399"/>
      <c r="E32" s="521">
        <v>10960</v>
      </c>
      <c r="F32" s="462">
        <v>482</v>
      </c>
    </row>
    <row r="33" spans="2:6" ht="16.5" thickTop="1" thickBot="1">
      <c r="B33" s="175">
        <v>2008</v>
      </c>
      <c r="C33" s="462">
        <v>12715</v>
      </c>
      <c r="D33" s="399"/>
      <c r="E33" s="521">
        <v>12198</v>
      </c>
      <c r="F33" s="462">
        <v>517</v>
      </c>
    </row>
    <row r="34" spans="2:6" ht="16.5" thickTop="1" thickBot="1">
      <c r="B34" s="175">
        <v>2009</v>
      </c>
      <c r="C34" s="462">
        <v>9642</v>
      </c>
      <c r="D34" s="399"/>
      <c r="E34" s="521">
        <v>9195</v>
      </c>
      <c r="F34" s="462">
        <v>447</v>
      </c>
    </row>
    <row r="35" spans="2:6" ht="16.5" thickTop="1" thickBot="1">
      <c r="B35" s="178">
        <v>2010</v>
      </c>
      <c r="C35" s="461">
        <v>10722</v>
      </c>
      <c r="D35" s="399"/>
      <c r="E35" s="399">
        <v>10291</v>
      </c>
      <c r="F35" s="461">
        <v>431</v>
      </c>
    </row>
    <row r="36" spans="2:6" ht="16.5" thickTop="1" thickBot="1">
      <c r="B36" s="175">
        <v>2011</v>
      </c>
      <c r="C36" s="467">
        <v>10461</v>
      </c>
      <c r="D36" s="399"/>
      <c r="E36" s="399">
        <v>9901</v>
      </c>
      <c r="F36" s="467">
        <v>560</v>
      </c>
    </row>
    <row r="37" spans="2:6" ht="16.5" thickTop="1" thickBot="1">
      <c r="B37" s="175">
        <v>2012</v>
      </c>
      <c r="C37" s="467">
        <v>9463</v>
      </c>
      <c r="D37" s="400"/>
      <c r="E37" s="400">
        <v>8925</v>
      </c>
      <c r="F37" s="467">
        <v>538</v>
      </c>
    </row>
    <row r="38" spans="2:6" ht="16.5" thickTop="1" thickBot="1">
      <c r="B38" s="175">
        <v>2013</v>
      </c>
      <c r="C38" s="466">
        <v>10061</v>
      </c>
      <c r="D38" s="400"/>
      <c r="E38" s="522">
        <v>9455</v>
      </c>
      <c r="F38" s="466">
        <v>606</v>
      </c>
    </row>
    <row r="39" spans="2:6" ht="16.5" thickTop="1" thickBot="1">
      <c r="B39" s="175">
        <v>2014</v>
      </c>
      <c r="C39" s="467">
        <v>9804</v>
      </c>
      <c r="D39" s="400"/>
      <c r="E39" s="400">
        <v>9203</v>
      </c>
      <c r="F39" s="467">
        <v>601</v>
      </c>
    </row>
    <row r="40" spans="2:6" ht="16.5" thickTop="1" thickBot="1">
      <c r="B40" s="175">
        <v>2015</v>
      </c>
      <c r="C40" s="463">
        <v>10867</v>
      </c>
      <c r="D40" s="400"/>
      <c r="E40" s="523">
        <v>10103</v>
      </c>
      <c r="F40" s="463">
        <v>764</v>
      </c>
    </row>
    <row r="41" spans="2:6" ht="15.75" thickTop="1">
      <c r="B41" s="51">
        <v>2016</v>
      </c>
      <c r="C41" s="401">
        <v>11823</v>
      </c>
      <c r="D41" s="401"/>
      <c r="E41" s="401">
        <v>10849</v>
      </c>
      <c r="F41" s="401">
        <v>974</v>
      </c>
    </row>
    <row r="42" spans="2:6" ht="6.75" customHeight="1"/>
    <row r="43" spans="2:6" ht="27.75" customHeight="1">
      <c r="B43" s="681" t="s">
        <v>545</v>
      </c>
      <c r="C43" s="681"/>
      <c r="D43" s="681"/>
      <c r="E43" s="681"/>
      <c r="F43" s="681"/>
    </row>
    <row r="45" spans="2:6">
      <c r="B45" s="682" t="s">
        <v>525</v>
      </c>
      <c r="C45" s="683"/>
      <c r="D45" s="683"/>
      <c r="E45" s="683"/>
      <c r="F45" s="683"/>
    </row>
  </sheetData>
  <mergeCells count="7">
    <mergeCell ref="B43:F43"/>
    <mergeCell ref="B45:F45"/>
    <mergeCell ref="B8:F8"/>
    <mergeCell ref="B9:C9"/>
    <mergeCell ref="B10:B11"/>
    <mergeCell ref="C10:C11"/>
    <mergeCell ref="E10:F10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BD110"/>
  <sheetViews>
    <sheetView showGridLines="0" zoomScale="90" zoomScaleNormal="90" workbookViewId="0">
      <pane xSplit="2" topLeftCell="C1" activePane="topRight" state="frozen"/>
      <selection activeCell="B1" sqref="B1"/>
      <selection pane="topRight"/>
    </sheetView>
  </sheetViews>
  <sheetFormatPr baseColWidth="10" defaultRowHeight="12.75"/>
  <cols>
    <col min="1" max="1" width="18.85546875" style="10" customWidth="1"/>
    <col min="2" max="2" width="30.42578125" style="10" customWidth="1"/>
    <col min="3" max="32" width="10.42578125" style="10" customWidth="1"/>
    <col min="33" max="16384" width="11.42578125" style="10"/>
  </cols>
  <sheetData>
    <row r="8" spans="2:41" s="160" customFormat="1" ht="34.5" customHeight="1">
      <c r="B8" s="633" t="s">
        <v>476</v>
      </c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</row>
    <row r="9" spans="2:41" s="160" customFormat="1" ht="17.25" customHeight="1">
      <c r="B9" s="668"/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668"/>
      <c r="N9" s="668"/>
      <c r="O9" s="668"/>
      <c r="P9" s="668"/>
      <c r="Q9" s="668"/>
      <c r="R9" s="668"/>
      <c r="S9" s="668"/>
      <c r="T9" s="668"/>
      <c r="U9" s="668"/>
      <c r="V9" s="668"/>
      <c r="W9" s="668"/>
      <c r="X9" s="668"/>
      <c r="Y9" s="668"/>
      <c r="Z9" s="668"/>
      <c r="AA9" s="668"/>
      <c r="AB9" s="668"/>
      <c r="AC9" s="668"/>
      <c r="AD9" s="668"/>
      <c r="AE9" s="668"/>
      <c r="AF9" s="668"/>
    </row>
    <row r="10" spans="2:41" s="160" customFormat="1" ht="15.75">
      <c r="B10" s="454" t="s">
        <v>6</v>
      </c>
      <c r="C10" s="454">
        <v>1987</v>
      </c>
      <c r="D10" s="454">
        <v>1988</v>
      </c>
      <c r="E10" s="454">
        <v>1989</v>
      </c>
      <c r="F10" s="454">
        <v>1990</v>
      </c>
      <c r="G10" s="454">
        <v>1991</v>
      </c>
      <c r="H10" s="454">
        <v>1992</v>
      </c>
      <c r="I10" s="454">
        <v>1993</v>
      </c>
      <c r="J10" s="454">
        <v>1994</v>
      </c>
      <c r="K10" s="454">
        <v>1995</v>
      </c>
      <c r="L10" s="454">
        <v>1996</v>
      </c>
      <c r="M10" s="454">
        <v>1997</v>
      </c>
      <c r="N10" s="454">
        <v>1998</v>
      </c>
      <c r="O10" s="454">
        <v>1999</v>
      </c>
      <c r="P10" s="454">
        <v>2000</v>
      </c>
      <c r="Q10" s="454">
        <v>2001</v>
      </c>
      <c r="R10" s="454">
        <v>2002</v>
      </c>
      <c r="S10" s="454">
        <v>2003</v>
      </c>
      <c r="T10" s="454">
        <v>2004</v>
      </c>
      <c r="U10" s="454">
        <v>2005</v>
      </c>
      <c r="V10" s="454">
        <v>2006</v>
      </c>
      <c r="W10" s="454">
        <v>2007</v>
      </c>
      <c r="X10" s="454">
        <v>2008</v>
      </c>
      <c r="Y10" s="454">
        <v>2009</v>
      </c>
      <c r="Z10" s="454">
        <v>2010</v>
      </c>
      <c r="AA10" s="454">
        <v>2011</v>
      </c>
      <c r="AB10" s="454">
        <v>2012</v>
      </c>
      <c r="AC10" s="454">
        <v>2013</v>
      </c>
      <c r="AD10" s="454">
        <v>2014</v>
      </c>
      <c r="AE10" s="454">
        <v>2015</v>
      </c>
      <c r="AF10" s="454">
        <v>2016</v>
      </c>
      <c r="AG10" s="234"/>
      <c r="AH10" s="234"/>
      <c r="AI10" s="234"/>
      <c r="AJ10" s="234"/>
      <c r="AK10" s="234"/>
      <c r="AL10" s="234"/>
      <c r="AM10" s="234"/>
      <c r="AN10" s="234"/>
      <c r="AO10" s="155"/>
    </row>
    <row r="11" spans="2:41" s="219" customFormat="1" ht="16.5">
      <c r="B11" s="302" t="s">
        <v>30</v>
      </c>
      <c r="C11" s="489">
        <v>91</v>
      </c>
      <c r="D11" s="489">
        <v>7600</v>
      </c>
      <c r="E11" s="489">
        <v>13421</v>
      </c>
      <c r="F11" s="489">
        <v>15455</v>
      </c>
      <c r="G11" s="489">
        <v>15008</v>
      </c>
      <c r="H11" s="489">
        <v>15238</v>
      </c>
      <c r="I11" s="489">
        <v>16845</v>
      </c>
      <c r="J11" s="489">
        <v>9398</v>
      </c>
      <c r="K11" s="489">
        <v>15708</v>
      </c>
      <c r="L11" s="489">
        <v>17394</v>
      </c>
      <c r="M11" s="489">
        <v>20191</v>
      </c>
      <c r="N11" s="489">
        <v>10621</v>
      </c>
      <c r="O11" s="489">
        <v>6598</v>
      </c>
      <c r="P11" s="489">
        <v>14314</v>
      </c>
      <c r="Q11" s="489">
        <v>11855</v>
      </c>
      <c r="R11" s="489">
        <v>9235</v>
      </c>
      <c r="S11" s="489">
        <v>8449</v>
      </c>
      <c r="T11" s="489">
        <v>11568</v>
      </c>
      <c r="U11" s="489">
        <v>9917</v>
      </c>
      <c r="V11" s="489">
        <v>8756</v>
      </c>
      <c r="W11" s="489">
        <v>11442</v>
      </c>
      <c r="X11" s="489">
        <v>12715</v>
      </c>
      <c r="Y11" s="489">
        <v>9642</v>
      </c>
      <c r="Z11" s="489">
        <v>10722</v>
      </c>
      <c r="AA11" s="489">
        <v>10461</v>
      </c>
      <c r="AB11" s="489">
        <v>9463</v>
      </c>
      <c r="AC11" s="489">
        <v>10061</v>
      </c>
      <c r="AD11" s="489">
        <v>9804</v>
      </c>
      <c r="AE11" s="489">
        <v>10867</v>
      </c>
      <c r="AF11" s="489">
        <v>11823</v>
      </c>
      <c r="AG11" s="488"/>
      <c r="AH11" s="488"/>
      <c r="AI11" s="488"/>
      <c r="AJ11" s="488"/>
      <c r="AK11" s="488"/>
      <c r="AL11" s="488"/>
      <c r="AM11" s="488"/>
      <c r="AN11" s="488"/>
      <c r="AO11" s="487"/>
    </row>
    <row r="12" spans="2:41" s="219" customFormat="1" ht="5.25" customHeight="1">
      <c r="B12" s="464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88"/>
      <c r="AH12" s="488"/>
      <c r="AI12" s="488"/>
      <c r="AJ12" s="488"/>
      <c r="AK12" s="488"/>
      <c r="AL12" s="488"/>
      <c r="AM12" s="488"/>
      <c r="AN12" s="488"/>
      <c r="AO12" s="487"/>
    </row>
    <row r="13" spans="2:41" s="27" customFormat="1" ht="17.25" thickBot="1">
      <c r="B13" s="475" t="s">
        <v>7</v>
      </c>
      <c r="C13" s="489">
        <v>23</v>
      </c>
      <c r="D13" s="489">
        <v>1728</v>
      </c>
      <c r="E13" s="489">
        <v>4036</v>
      </c>
      <c r="F13" s="489">
        <v>5783</v>
      </c>
      <c r="G13" s="489">
        <v>5611</v>
      </c>
      <c r="H13" s="489">
        <v>5341</v>
      </c>
      <c r="I13" s="489">
        <v>3902</v>
      </c>
      <c r="J13" s="489">
        <v>2474</v>
      </c>
      <c r="K13" s="489">
        <v>3289</v>
      </c>
      <c r="L13" s="489">
        <v>4366</v>
      </c>
      <c r="M13" s="489">
        <v>4957</v>
      </c>
      <c r="N13" s="489">
        <v>2207</v>
      </c>
      <c r="O13" s="489">
        <v>1443</v>
      </c>
      <c r="P13" s="489">
        <v>3122</v>
      </c>
      <c r="Q13" s="489">
        <v>2117</v>
      </c>
      <c r="R13" s="489">
        <v>1170</v>
      </c>
      <c r="S13" s="489">
        <v>1386</v>
      </c>
      <c r="T13" s="489">
        <v>2019</v>
      </c>
      <c r="U13" s="489">
        <v>2288</v>
      </c>
      <c r="V13" s="489">
        <v>1837</v>
      </c>
      <c r="W13" s="489">
        <v>2174</v>
      </c>
      <c r="X13" s="489">
        <v>2172</v>
      </c>
      <c r="Y13" s="489">
        <v>1876</v>
      </c>
      <c r="Z13" s="489">
        <v>1719</v>
      </c>
      <c r="AA13" s="489">
        <v>1729</v>
      </c>
      <c r="AB13" s="489">
        <v>1638</v>
      </c>
      <c r="AC13" s="489">
        <v>1562</v>
      </c>
      <c r="AD13" s="489">
        <v>1756</v>
      </c>
      <c r="AE13" s="489">
        <v>1824</v>
      </c>
      <c r="AF13" s="489">
        <v>2130</v>
      </c>
      <c r="AG13" s="470"/>
      <c r="AH13" s="470"/>
      <c r="AI13" s="470"/>
      <c r="AJ13" s="470"/>
      <c r="AK13" s="470"/>
      <c r="AL13" s="470"/>
      <c r="AM13" s="470"/>
      <c r="AN13" s="470"/>
      <c r="AO13" s="470"/>
    </row>
    <row r="14" spans="2:41" s="9" customFormat="1" ht="17.25" thickTop="1" thickBot="1">
      <c r="B14" s="81" t="s">
        <v>131</v>
      </c>
      <c r="C14" s="490">
        <v>0</v>
      </c>
      <c r="D14" s="490">
        <v>165</v>
      </c>
      <c r="E14" s="490">
        <v>794</v>
      </c>
      <c r="F14" s="490">
        <v>1064</v>
      </c>
      <c r="G14" s="490">
        <v>1169</v>
      </c>
      <c r="H14" s="490">
        <v>708</v>
      </c>
      <c r="I14" s="490">
        <v>379</v>
      </c>
      <c r="J14" s="490">
        <v>172</v>
      </c>
      <c r="K14" s="490">
        <v>644</v>
      </c>
      <c r="L14" s="490">
        <v>450</v>
      </c>
      <c r="M14" s="490">
        <v>448</v>
      </c>
      <c r="N14" s="490">
        <v>169</v>
      </c>
      <c r="O14" s="490">
        <v>52</v>
      </c>
      <c r="P14" s="490">
        <v>483</v>
      </c>
      <c r="Q14" s="490">
        <v>194</v>
      </c>
      <c r="R14" s="490">
        <v>109</v>
      </c>
      <c r="S14" s="490">
        <v>91</v>
      </c>
      <c r="T14" s="490">
        <v>98</v>
      </c>
      <c r="U14" s="490">
        <v>82</v>
      </c>
      <c r="V14" s="490">
        <v>64</v>
      </c>
      <c r="W14" s="490">
        <v>134</v>
      </c>
      <c r="X14" s="490">
        <v>109</v>
      </c>
      <c r="Y14" s="490">
        <v>129</v>
      </c>
      <c r="Z14" s="490">
        <v>74</v>
      </c>
      <c r="AA14" s="490">
        <v>148</v>
      </c>
      <c r="AB14" s="490">
        <v>166</v>
      </c>
      <c r="AC14" s="490">
        <v>134</v>
      </c>
      <c r="AD14" s="490">
        <v>112</v>
      </c>
      <c r="AE14" s="490">
        <v>105</v>
      </c>
      <c r="AF14" s="490">
        <v>109</v>
      </c>
      <c r="AG14" s="28"/>
      <c r="AH14" s="28"/>
      <c r="AI14" s="28"/>
      <c r="AJ14" s="28"/>
      <c r="AK14" s="28"/>
      <c r="AL14" s="28"/>
      <c r="AM14" s="28"/>
      <c r="AN14" s="28"/>
      <c r="AO14" s="29"/>
    </row>
    <row r="15" spans="2:41" s="9" customFormat="1" ht="17.25" thickTop="1" thickBot="1">
      <c r="B15" s="81" t="s">
        <v>132</v>
      </c>
      <c r="C15" s="490">
        <v>0</v>
      </c>
      <c r="D15" s="490">
        <v>15</v>
      </c>
      <c r="E15" s="490">
        <v>61</v>
      </c>
      <c r="F15" s="490">
        <v>143</v>
      </c>
      <c r="G15" s="490">
        <v>37</v>
      </c>
      <c r="H15" s="490">
        <v>22</v>
      </c>
      <c r="I15" s="490">
        <v>53</v>
      </c>
      <c r="J15" s="490">
        <v>57</v>
      </c>
      <c r="K15" s="490">
        <v>19</v>
      </c>
      <c r="L15" s="490">
        <v>69</v>
      </c>
      <c r="M15" s="490">
        <v>104</v>
      </c>
      <c r="N15" s="490">
        <v>33</v>
      </c>
      <c r="O15" s="490">
        <v>4</v>
      </c>
      <c r="P15" s="490">
        <v>26</v>
      </c>
      <c r="Q15" s="490">
        <v>7</v>
      </c>
      <c r="R15" s="490">
        <v>8</v>
      </c>
      <c r="S15" s="490">
        <v>7</v>
      </c>
      <c r="T15" s="490">
        <v>4</v>
      </c>
      <c r="U15" s="490">
        <v>13</v>
      </c>
      <c r="V15" s="490">
        <v>3</v>
      </c>
      <c r="W15" s="490">
        <v>6</v>
      </c>
      <c r="X15" s="490">
        <v>7</v>
      </c>
      <c r="Y15" s="490">
        <v>6</v>
      </c>
      <c r="Z15" s="490">
        <v>2</v>
      </c>
      <c r="AA15" s="490">
        <v>6</v>
      </c>
      <c r="AB15" s="490">
        <v>4</v>
      </c>
      <c r="AC15" s="490">
        <v>4</v>
      </c>
      <c r="AD15" s="490">
        <v>5</v>
      </c>
      <c r="AE15" s="490">
        <v>30</v>
      </c>
      <c r="AF15" s="490">
        <v>19</v>
      </c>
      <c r="AG15" s="28"/>
      <c r="AH15" s="28"/>
      <c r="AI15" s="28"/>
      <c r="AJ15" s="28"/>
      <c r="AK15" s="28"/>
      <c r="AL15" s="28"/>
      <c r="AM15" s="28"/>
      <c r="AN15" s="28"/>
      <c r="AO15" s="29"/>
    </row>
    <row r="16" spans="2:41" s="9" customFormat="1" ht="17.25" thickTop="1" thickBot="1">
      <c r="B16" s="81" t="s">
        <v>133</v>
      </c>
      <c r="C16" s="490">
        <v>0</v>
      </c>
      <c r="D16" s="490">
        <v>224</v>
      </c>
      <c r="E16" s="490">
        <v>821</v>
      </c>
      <c r="F16" s="490">
        <v>1381</v>
      </c>
      <c r="G16" s="490">
        <v>1078</v>
      </c>
      <c r="H16" s="490">
        <v>1698</v>
      </c>
      <c r="I16" s="490">
        <v>625</v>
      </c>
      <c r="J16" s="490">
        <v>371</v>
      </c>
      <c r="K16" s="490">
        <v>307</v>
      </c>
      <c r="L16" s="490">
        <v>483</v>
      </c>
      <c r="M16" s="490">
        <v>751</v>
      </c>
      <c r="N16" s="490">
        <v>254</v>
      </c>
      <c r="O16" s="490">
        <v>164</v>
      </c>
      <c r="P16" s="490">
        <v>474</v>
      </c>
      <c r="Q16" s="490">
        <v>431</v>
      </c>
      <c r="R16" s="490">
        <v>218</v>
      </c>
      <c r="S16" s="490">
        <v>299</v>
      </c>
      <c r="T16" s="490">
        <v>235</v>
      </c>
      <c r="U16" s="490">
        <v>320</v>
      </c>
      <c r="V16" s="490">
        <v>105</v>
      </c>
      <c r="W16" s="490">
        <v>190</v>
      </c>
      <c r="X16" s="490">
        <v>153</v>
      </c>
      <c r="Y16" s="490">
        <v>196</v>
      </c>
      <c r="Z16" s="490">
        <v>162</v>
      </c>
      <c r="AA16" s="490">
        <v>237</v>
      </c>
      <c r="AB16" s="490">
        <v>199</v>
      </c>
      <c r="AC16" s="490">
        <v>96</v>
      </c>
      <c r="AD16" s="490">
        <v>147</v>
      </c>
      <c r="AE16" s="490">
        <v>105</v>
      </c>
      <c r="AF16" s="490">
        <v>113</v>
      </c>
      <c r="AG16" s="28"/>
      <c r="AH16" s="28"/>
      <c r="AI16" s="28"/>
      <c r="AJ16" s="28"/>
      <c r="AK16" s="28"/>
      <c r="AL16" s="28"/>
      <c r="AM16" s="28"/>
      <c r="AN16" s="28"/>
      <c r="AO16" s="29"/>
    </row>
    <row r="17" spans="2:56" ht="17.25" thickTop="1" thickBot="1">
      <c r="B17" s="81" t="s">
        <v>134</v>
      </c>
      <c r="C17" s="490">
        <v>0</v>
      </c>
      <c r="D17" s="490">
        <v>128</v>
      </c>
      <c r="E17" s="490">
        <v>194</v>
      </c>
      <c r="F17" s="490">
        <v>139</v>
      </c>
      <c r="G17" s="490">
        <v>168</v>
      </c>
      <c r="H17" s="490">
        <v>213</v>
      </c>
      <c r="I17" s="490">
        <v>203</v>
      </c>
      <c r="J17" s="490">
        <v>124</v>
      </c>
      <c r="K17" s="490">
        <v>339</v>
      </c>
      <c r="L17" s="490">
        <v>378</v>
      </c>
      <c r="M17" s="490">
        <v>325</v>
      </c>
      <c r="N17" s="490">
        <v>111</v>
      </c>
      <c r="O17" s="490">
        <v>37</v>
      </c>
      <c r="P17" s="490">
        <v>222</v>
      </c>
      <c r="Q17" s="490">
        <v>178</v>
      </c>
      <c r="R17" s="490">
        <v>114</v>
      </c>
      <c r="S17" s="490">
        <v>148</v>
      </c>
      <c r="T17" s="490">
        <v>227</v>
      </c>
      <c r="U17" s="490">
        <v>280</v>
      </c>
      <c r="V17" s="490">
        <v>203</v>
      </c>
      <c r="W17" s="490">
        <v>241</v>
      </c>
      <c r="X17" s="490">
        <v>209</v>
      </c>
      <c r="Y17" s="490">
        <v>185</v>
      </c>
      <c r="Z17" s="490">
        <v>135</v>
      </c>
      <c r="AA17" s="490">
        <v>179</v>
      </c>
      <c r="AB17" s="490">
        <v>115</v>
      </c>
      <c r="AC17" s="490">
        <v>120</v>
      </c>
      <c r="AD17" s="490">
        <v>129</v>
      </c>
      <c r="AE17" s="490">
        <v>124</v>
      </c>
      <c r="AF17" s="490">
        <v>115</v>
      </c>
      <c r="AG17" s="28"/>
      <c r="AH17" s="28"/>
      <c r="AI17" s="28"/>
      <c r="AJ17" s="28"/>
      <c r="AK17" s="28"/>
      <c r="AL17" s="28"/>
      <c r="AM17" s="28"/>
      <c r="AN17" s="28"/>
      <c r="AO17" s="29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spans="2:56" ht="17.25" thickTop="1" thickBot="1">
      <c r="B18" s="81" t="s">
        <v>135</v>
      </c>
      <c r="C18" s="490">
        <v>0</v>
      </c>
      <c r="D18" s="490">
        <v>20</v>
      </c>
      <c r="E18" s="490">
        <v>24</v>
      </c>
      <c r="F18" s="490">
        <v>26</v>
      </c>
      <c r="G18" s="490">
        <v>7</v>
      </c>
      <c r="H18" s="490">
        <v>32</v>
      </c>
      <c r="I18" s="490">
        <v>74</v>
      </c>
      <c r="J18" s="490">
        <v>43</v>
      </c>
      <c r="K18" s="490">
        <v>46</v>
      </c>
      <c r="L18" s="490">
        <v>79</v>
      </c>
      <c r="M18" s="490">
        <v>117</v>
      </c>
      <c r="N18" s="490">
        <v>28</v>
      </c>
      <c r="O18" s="490">
        <v>30</v>
      </c>
      <c r="P18" s="490">
        <v>55</v>
      </c>
      <c r="Q18" s="490">
        <v>29</v>
      </c>
      <c r="R18" s="490">
        <v>22</v>
      </c>
      <c r="S18" s="490">
        <v>39</v>
      </c>
      <c r="T18" s="490">
        <v>62</v>
      </c>
      <c r="U18" s="490">
        <v>29</v>
      </c>
      <c r="V18" s="490">
        <v>23</v>
      </c>
      <c r="W18" s="490">
        <v>37</v>
      </c>
      <c r="X18" s="490">
        <v>67</v>
      </c>
      <c r="Y18" s="490">
        <v>54</v>
      </c>
      <c r="Z18" s="490">
        <v>33</v>
      </c>
      <c r="AA18" s="490">
        <v>34</v>
      </c>
      <c r="AB18" s="490">
        <v>40</v>
      </c>
      <c r="AC18" s="490">
        <v>39</v>
      </c>
      <c r="AD18" s="490">
        <v>67</v>
      </c>
      <c r="AE18" s="490">
        <v>58</v>
      </c>
      <c r="AF18" s="490">
        <v>69</v>
      </c>
      <c r="AG18" s="28"/>
      <c r="AH18" s="28"/>
      <c r="AI18" s="28"/>
      <c r="AJ18" s="28"/>
      <c r="AK18" s="28"/>
      <c r="AL18" s="28"/>
      <c r="AM18" s="28"/>
      <c r="AN18" s="28"/>
      <c r="AO18" s="29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spans="2:56" s="9" customFormat="1" ht="17.25" thickTop="1" thickBot="1">
      <c r="B19" s="81" t="s">
        <v>136</v>
      </c>
      <c r="C19" s="490">
        <v>0</v>
      </c>
      <c r="D19" s="490">
        <v>51</v>
      </c>
      <c r="E19" s="490">
        <v>49</v>
      </c>
      <c r="F19" s="490">
        <v>138</v>
      </c>
      <c r="G19" s="490">
        <v>156</v>
      </c>
      <c r="H19" s="490">
        <v>162</v>
      </c>
      <c r="I19" s="490">
        <v>197</v>
      </c>
      <c r="J19" s="490">
        <v>127</v>
      </c>
      <c r="K19" s="490">
        <v>286</v>
      </c>
      <c r="L19" s="490">
        <v>214</v>
      </c>
      <c r="M19" s="490">
        <v>268</v>
      </c>
      <c r="N19" s="490">
        <v>154</v>
      </c>
      <c r="O19" s="490">
        <v>171</v>
      </c>
      <c r="P19" s="490">
        <v>110</v>
      </c>
      <c r="Q19" s="490">
        <v>103</v>
      </c>
      <c r="R19" s="490">
        <v>61</v>
      </c>
      <c r="S19" s="490">
        <v>45</v>
      </c>
      <c r="T19" s="490">
        <v>102</v>
      </c>
      <c r="U19" s="490">
        <v>112</v>
      </c>
      <c r="V19" s="490">
        <v>69</v>
      </c>
      <c r="W19" s="490">
        <v>111</v>
      </c>
      <c r="X19" s="490">
        <v>141</v>
      </c>
      <c r="Y19" s="490">
        <v>95</v>
      </c>
      <c r="Z19" s="490">
        <v>128</v>
      </c>
      <c r="AA19" s="490">
        <v>80</v>
      </c>
      <c r="AB19" s="490">
        <v>67</v>
      </c>
      <c r="AC19" s="490">
        <v>80</v>
      </c>
      <c r="AD19" s="490">
        <v>97</v>
      </c>
      <c r="AE19" s="490">
        <v>128</v>
      </c>
      <c r="AF19" s="490">
        <v>107</v>
      </c>
      <c r="AG19" s="28"/>
      <c r="AH19" s="28"/>
      <c r="AI19" s="28"/>
      <c r="AJ19" s="28"/>
      <c r="AK19" s="28"/>
      <c r="AL19" s="28"/>
      <c r="AM19" s="28"/>
      <c r="AN19" s="28"/>
      <c r="AO19" s="29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spans="2:56" s="9" customFormat="1" ht="17.25" thickTop="1" thickBot="1">
      <c r="B20" s="81" t="s">
        <v>137</v>
      </c>
      <c r="C20" s="490">
        <v>0</v>
      </c>
      <c r="D20" s="490">
        <v>47</v>
      </c>
      <c r="E20" s="490">
        <v>82</v>
      </c>
      <c r="F20" s="490">
        <v>167</v>
      </c>
      <c r="G20" s="490">
        <v>57</v>
      </c>
      <c r="H20" s="490">
        <v>68</v>
      </c>
      <c r="I20" s="490">
        <v>89</v>
      </c>
      <c r="J20" s="490">
        <v>36</v>
      </c>
      <c r="K20" s="490">
        <v>87</v>
      </c>
      <c r="L20" s="490">
        <v>99</v>
      </c>
      <c r="M20" s="490">
        <v>135</v>
      </c>
      <c r="N20" s="490">
        <v>22</v>
      </c>
      <c r="O20" s="490">
        <v>15</v>
      </c>
      <c r="P20" s="490">
        <v>50</v>
      </c>
      <c r="Q20" s="490">
        <v>65</v>
      </c>
      <c r="R20" s="490">
        <v>20</v>
      </c>
      <c r="S20" s="490">
        <v>37</v>
      </c>
      <c r="T20" s="490">
        <v>105</v>
      </c>
      <c r="U20" s="490">
        <v>92</v>
      </c>
      <c r="V20" s="490">
        <v>73</v>
      </c>
      <c r="W20" s="490">
        <v>114</v>
      </c>
      <c r="X20" s="490">
        <v>139</v>
      </c>
      <c r="Y20" s="490">
        <v>85</v>
      </c>
      <c r="Z20" s="490">
        <v>88</v>
      </c>
      <c r="AA20" s="490">
        <v>68</v>
      </c>
      <c r="AB20" s="490">
        <v>69</v>
      </c>
      <c r="AC20" s="490">
        <v>42</v>
      </c>
      <c r="AD20" s="490">
        <v>67</v>
      </c>
      <c r="AE20" s="490">
        <v>92</v>
      </c>
      <c r="AF20" s="490">
        <v>43</v>
      </c>
      <c r="AG20" s="28"/>
      <c r="AH20" s="28"/>
      <c r="AI20" s="28"/>
      <c r="AJ20" s="28"/>
      <c r="AK20" s="28"/>
      <c r="AL20" s="28"/>
      <c r="AM20" s="28"/>
      <c r="AN20" s="28"/>
      <c r="AO20" s="29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spans="2:56" s="9" customFormat="1" ht="17.25" thickTop="1" thickBot="1">
      <c r="B21" s="81" t="s">
        <v>138</v>
      </c>
      <c r="C21" s="490">
        <v>0</v>
      </c>
      <c r="D21" s="490">
        <v>41</v>
      </c>
      <c r="E21" s="490">
        <v>261</v>
      </c>
      <c r="F21" s="490">
        <v>937</v>
      </c>
      <c r="G21" s="490">
        <v>993</v>
      </c>
      <c r="H21" s="490">
        <v>430</v>
      </c>
      <c r="I21" s="490">
        <v>241</v>
      </c>
      <c r="J21" s="490">
        <v>260</v>
      </c>
      <c r="K21" s="490">
        <v>246</v>
      </c>
      <c r="L21" s="490">
        <v>141</v>
      </c>
      <c r="M21" s="490">
        <v>385</v>
      </c>
      <c r="N21" s="490">
        <v>192</v>
      </c>
      <c r="O21" s="490">
        <v>45</v>
      </c>
      <c r="P21" s="490">
        <v>91</v>
      </c>
      <c r="Q21" s="490">
        <v>106</v>
      </c>
      <c r="R21" s="490">
        <v>32</v>
      </c>
      <c r="S21" s="490">
        <v>165</v>
      </c>
      <c r="T21" s="490">
        <v>91</v>
      </c>
      <c r="U21" s="490">
        <v>94</v>
      </c>
      <c r="V21" s="490">
        <v>115</v>
      </c>
      <c r="W21" s="490">
        <v>99</v>
      </c>
      <c r="X21" s="490">
        <v>83</v>
      </c>
      <c r="Y21" s="490">
        <v>109</v>
      </c>
      <c r="Z21" s="490">
        <v>62</v>
      </c>
      <c r="AA21" s="490">
        <v>48</v>
      </c>
      <c r="AB21" s="490">
        <v>37</v>
      </c>
      <c r="AC21" s="490">
        <v>50</v>
      </c>
      <c r="AD21" s="490">
        <v>33</v>
      </c>
      <c r="AE21" s="490">
        <v>30</v>
      </c>
      <c r="AF21" s="490">
        <v>105</v>
      </c>
      <c r="AG21" s="28"/>
      <c r="AH21" s="28"/>
      <c r="AI21" s="28"/>
      <c r="AJ21" s="28"/>
      <c r="AK21" s="28"/>
      <c r="AL21" s="28"/>
      <c r="AM21" s="28"/>
      <c r="AN21" s="28"/>
      <c r="AO21" s="29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2:56" s="9" customFormat="1" ht="17.25" thickTop="1" thickBot="1">
      <c r="B22" s="81" t="s">
        <v>139</v>
      </c>
      <c r="C22" s="490">
        <v>0</v>
      </c>
      <c r="D22" s="490">
        <v>23</v>
      </c>
      <c r="E22" s="490">
        <v>161</v>
      </c>
      <c r="F22" s="490">
        <v>56</v>
      </c>
      <c r="G22" s="490">
        <v>57</v>
      </c>
      <c r="H22" s="490">
        <v>40</v>
      </c>
      <c r="I22" s="490">
        <v>31</v>
      </c>
      <c r="J22" s="490">
        <v>20</v>
      </c>
      <c r="K22" s="490">
        <v>17</v>
      </c>
      <c r="L22" s="490">
        <v>21</v>
      </c>
      <c r="M22" s="490">
        <v>19</v>
      </c>
      <c r="N22" s="490">
        <v>179</v>
      </c>
      <c r="O22" s="490">
        <v>2</v>
      </c>
      <c r="P22" s="490">
        <v>215</v>
      </c>
      <c r="Q22" s="490">
        <v>14</v>
      </c>
      <c r="R22" s="490">
        <v>59</v>
      </c>
      <c r="S22" s="490">
        <v>29</v>
      </c>
      <c r="T22" s="490">
        <v>15</v>
      </c>
      <c r="U22" s="490">
        <v>6</v>
      </c>
      <c r="V22" s="490">
        <v>3</v>
      </c>
      <c r="W22" s="490">
        <v>21</v>
      </c>
      <c r="X22" s="490">
        <v>13</v>
      </c>
      <c r="Y22" s="490">
        <v>5</v>
      </c>
      <c r="Z22" s="490">
        <v>6</v>
      </c>
      <c r="AA22" s="490">
        <v>6</v>
      </c>
      <c r="AB22" s="490">
        <v>8</v>
      </c>
      <c r="AC22" s="490">
        <v>4</v>
      </c>
      <c r="AD22" s="490">
        <v>2</v>
      </c>
      <c r="AE22" s="490">
        <v>1</v>
      </c>
      <c r="AF22" s="490">
        <v>1</v>
      </c>
      <c r="AG22" s="28"/>
      <c r="AH22" s="28"/>
      <c r="AI22" s="28"/>
      <c r="AJ22" s="28"/>
      <c r="AK22" s="28"/>
      <c r="AL22" s="28"/>
      <c r="AM22" s="28"/>
      <c r="AN22" s="28"/>
      <c r="AO22" s="29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2:56" s="9" customFormat="1" ht="17.25" thickTop="1" thickBot="1">
      <c r="B23" s="81" t="s">
        <v>140</v>
      </c>
      <c r="C23" s="490">
        <v>0</v>
      </c>
      <c r="D23" s="490">
        <v>357</v>
      </c>
      <c r="E23" s="490">
        <v>531</v>
      </c>
      <c r="F23" s="490">
        <v>675</v>
      </c>
      <c r="G23" s="490">
        <v>849</v>
      </c>
      <c r="H23" s="490">
        <v>547</v>
      </c>
      <c r="I23" s="490">
        <v>297</v>
      </c>
      <c r="J23" s="490">
        <v>264</v>
      </c>
      <c r="K23" s="490">
        <v>225</v>
      </c>
      <c r="L23" s="490">
        <v>582</v>
      </c>
      <c r="M23" s="490">
        <v>165</v>
      </c>
      <c r="N23" s="490">
        <v>84</v>
      </c>
      <c r="O23" s="490">
        <v>179</v>
      </c>
      <c r="P23" s="490">
        <v>201</v>
      </c>
      <c r="Q23" s="490">
        <v>106</v>
      </c>
      <c r="R23" s="490">
        <v>95</v>
      </c>
      <c r="S23" s="490">
        <v>118</v>
      </c>
      <c r="T23" s="490">
        <v>136</v>
      </c>
      <c r="U23" s="490">
        <v>86</v>
      </c>
      <c r="V23" s="490">
        <v>208</v>
      </c>
      <c r="W23" s="490">
        <v>163</v>
      </c>
      <c r="X23" s="490">
        <v>96</v>
      </c>
      <c r="Y23" s="490">
        <v>47</v>
      </c>
      <c r="Z23" s="490">
        <v>39</v>
      </c>
      <c r="AA23" s="490">
        <v>19</v>
      </c>
      <c r="AB23" s="490">
        <v>29</v>
      </c>
      <c r="AC23" s="490">
        <v>33</v>
      </c>
      <c r="AD23" s="490">
        <v>28</v>
      </c>
      <c r="AE23" s="490">
        <v>29</v>
      </c>
      <c r="AF23" s="490">
        <v>110</v>
      </c>
      <c r="AG23" s="28"/>
      <c r="AH23" s="28"/>
      <c r="AI23" s="28"/>
      <c r="AJ23" s="28"/>
      <c r="AK23" s="28"/>
      <c r="AL23" s="28"/>
      <c r="AM23" s="28"/>
      <c r="AN23" s="28"/>
      <c r="AO23" s="29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2:56" s="9" customFormat="1" ht="17.25" thickTop="1" thickBot="1">
      <c r="B24" s="81" t="s">
        <v>189</v>
      </c>
      <c r="C24" s="490">
        <v>23</v>
      </c>
      <c r="D24" s="490">
        <v>133</v>
      </c>
      <c r="E24" s="490">
        <v>220</v>
      </c>
      <c r="F24" s="490">
        <v>141</v>
      </c>
      <c r="G24" s="490">
        <v>335</v>
      </c>
      <c r="H24" s="490">
        <v>413</v>
      </c>
      <c r="I24" s="490">
        <v>166</v>
      </c>
      <c r="J24" s="490">
        <v>104</v>
      </c>
      <c r="K24" s="490">
        <v>117</v>
      </c>
      <c r="L24" s="490">
        <v>198</v>
      </c>
      <c r="M24" s="490">
        <v>256</v>
      </c>
      <c r="N24" s="490">
        <v>154</v>
      </c>
      <c r="O24" s="490">
        <v>73</v>
      </c>
      <c r="P24" s="490">
        <v>92</v>
      </c>
      <c r="Q24" s="490">
        <v>20</v>
      </c>
      <c r="R24" s="490">
        <v>15</v>
      </c>
      <c r="S24" s="490">
        <v>9</v>
      </c>
      <c r="T24" s="490">
        <v>33</v>
      </c>
      <c r="U24" s="490">
        <v>25</v>
      </c>
      <c r="V24" s="490">
        <v>30</v>
      </c>
      <c r="W24" s="490">
        <v>15</v>
      </c>
      <c r="X24" s="490">
        <v>18</v>
      </c>
      <c r="Y24" s="490">
        <v>15</v>
      </c>
      <c r="Z24" s="490">
        <v>23</v>
      </c>
      <c r="AA24" s="490">
        <v>20</v>
      </c>
      <c r="AB24" s="490">
        <v>11</v>
      </c>
      <c r="AC24" s="490">
        <v>9</v>
      </c>
      <c r="AD24" s="490">
        <v>15</v>
      </c>
      <c r="AE24" s="490">
        <v>12</v>
      </c>
      <c r="AF24" s="490">
        <v>11</v>
      </c>
      <c r="AG24" s="28"/>
      <c r="AH24" s="28"/>
      <c r="AI24" s="28"/>
      <c r="AJ24" s="28"/>
      <c r="AK24" s="28"/>
      <c r="AL24" s="28"/>
      <c r="AM24" s="28"/>
      <c r="AN24" s="28"/>
      <c r="AO24" s="29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2:56" s="9" customFormat="1" ht="17.25" thickTop="1" thickBot="1">
      <c r="B25" s="81" t="s">
        <v>141</v>
      </c>
      <c r="C25" s="490">
        <v>0</v>
      </c>
      <c r="D25" s="490">
        <v>34</v>
      </c>
      <c r="E25" s="490">
        <v>58</v>
      </c>
      <c r="F25" s="490">
        <v>56</v>
      </c>
      <c r="G25" s="490">
        <v>80</v>
      </c>
      <c r="H25" s="490">
        <v>84</v>
      </c>
      <c r="I25" s="490">
        <v>154</v>
      </c>
      <c r="J25" s="490">
        <v>187</v>
      </c>
      <c r="K25" s="490">
        <v>206</v>
      </c>
      <c r="L25" s="490">
        <v>143</v>
      </c>
      <c r="M25" s="490">
        <v>163</v>
      </c>
      <c r="N25" s="490">
        <v>80</v>
      </c>
      <c r="O25" s="490">
        <v>45</v>
      </c>
      <c r="P25" s="490">
        <v>127</v>
      </c>
      <c r="Q25" s="490">
        <v>88</v>
      </c>
      <c r="R25" s="490">
        <v>39</v>
      </c>
      <c r="S25" s="490">
        <v>107</v>
      </c>
      <c r="T25" s="490">
        <v>136</v>
      </c>
      <c r="U25" s="490">
        <v>135</v>
      </c>
      <c r="V25" s="490">
        <v>138</v>
      </c>
      <c r="W25" s="490">
        <v>146</v>
      </c>
      <c r="X25" s="490">
        <v>125</v>
      </c>
      <c r="Y25" s="490">
        <v>114</v>
      </c>
      <c r="Z25" s="490">
        <v>145</v>
      </c>
      <c r="AA25" s="490">
        <v>95</v>
      </c>
      <c r="AB25" s="490">
        <v>88</v>
      </c>
      <c r="AC25" s="490">
        <v>86</v>
      </c>
      <c r="AD25" s="490">
        <v>188</v>
      </c>
      <c r="AE25" s="490">
        <v>104</v>
      </c>
      <c r="AF25" s="490">
        <v>101</v>
      </c>
      <c r="AG25" s="28"/>
      <c r="AH25" s="28"/>
      <c r="AI25" s="28"/>
      <c r="AJ25" s="28"/>
      <c r="AK25" s="28"/>
      <c r="AL25" s="28"/>
      <c r="AM25" s="28"/>
      <c r="AN25" s="28"/>
      <c r="AO25" s="29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2:56" s="9" customFormat="1" ht="17.25" thickTop="1" thickBot="1">
      <c r="B26" s="81" t="s">
        <v>142</v>
      </c>
      <c r="C26" s="490">
        <v>0</v>
      </c>
      <c r="D26" s="490">
        <v>15</v>
      </c>
      <c r="E26" s="490">
        <v>96</v>
      </c>
      <c r="F26" s="490">
        <v>70</v>
      </c>
      <c r="G26" s="490">
        <v>88</v>
      </c>
      <c r="H26" s="490">
        <v>133</v>
      </c>
      <c r="I26" s="490">
        <v>137</v>
      </c>
      <c r="J26" s="490">
        <v>48</v>
      </c>
      <c r="K26" s="490">
        <v>62</v>
      </c>
      <c r="L26" s="490">
        <v>79</v>
      </c>
      <c r="M26" s="490">
        <v>113</v>
      </c>
      <c r="N26" s="490">
        <v>54</v>
      </c>
      <c r="O26" s="490">
        <v>24</v>
      </c>
      <c r="P26" s="490">
        <v>49</v>
      </c>
      <c r="Q26" s="490">
        <v>32</v>
      </c>
      <c r="R26" s="490">
        <v>18</v>
      </c>
      <c r="S26" s="490">
        <v>19</v>
      </c>
      <c r="T26" s="490">
        <v>27</v>
      </c>
      <c r="U26" s="490">
        <v>36</v>
      </c>
      <c r="V26" s="490">
        <v>22</v>
      </c>
      <c r="W26" s="490">
        <v>29</v>
      </c>
      <c r="X26" s="490">
        <v>35</v>
      </c>
      <c r="Y26" s="490">
        <v>22</v>
      </c>
      <c r="Z26" s="490">
        <v>18</v>
      </c>
      <c r="AA26" s="490">
        <v>11</v>
      </c>
      <c r="AB26" s="490">
        <v>12</v>
      </c>
      <c r="AC26" s="490">
        <v>29</v>
      </c>
      <c r="AD26" s="490">
        <v>19</v>
      </c>
      <c r="AE26" s="490">
        <v>11</v>
      </c>
      <c r="AF26" s="490">
        <v>12</v>
      </c>
      <c r="AG26" s="28"/>
      <c r="AH26" s="28"/>
      <c r="AI26" s="28"/>
      <c r="AJ26" s="28"/>
      <c r="AK26" s="28"/>
      <c r="AL26" s="28"/>
      <c r="AM26" s="28"/>
      <c r="AN26" s="28"/>
      <c r="AO26" s="29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2:56" s="9" customFormat="1" ht="17.25" thickTop="1" thickBot="1">
      <c r="B27" s="81" t="s">
        <v>143</v>
      </c>
      <c r="C27" s="490">
        <v>0</v>
      </c>
      <c r="D27" s="490">
        <v>7</v>
      </c>
      <c r="E27" s="490">
        <v>19</v>
      </c>
      <c r="F27" s="490">
        <v>180</v>
      </c>
      <c r="G27" s="490">
        <v>50</v>
      </c>
      <c r="H27" s="490">
        <v>162</v>
      </c>
      <c r="I27" s="490">
        <v>87</v>
      </c>
      <c r="J27" s="490">
        <v>34</v>
      </c>
      <c r="K27" s="490">
        <v>58</v>
      </c>
      <c r="L27" s="490">
        <v>117</v>
      </c>
      <c r="M27" s="490">
        <v>182</v>
      </c>
      <c r="N27" s="490">
        <v>112</v>
      </c>
      <c r="O27" s="490">
        <v>200</v>
      </c>
      <c r="P27" s="490">
        <v>69</v>
      </c>
      <c r="Q27" s="490">
        <v>72</v>
      </c>
      <c r="R27" s="490">
        <v>21</v>
      </c>
      <c r="S27" s="490">
        <v>38</v>
      </c>
      <c r="T27" s="490">
        <v>85</v>
      </c>
      <c r="U27" s="490">
        <v>47</v>
      </c>
      <c r="V27" s="490">
        <v>27</v>
      </c>
      <c r="W27" s="490">
        <v>79</v>
      </c>
      <c r="X27" s="490">
        <v>21</v>
      </c>
      <c r="Y27" s="490">
        <v>15</v>
      </c>
      <c r="Z27" s="490">
        <v>32</v>
      </c>
      <c r="AA27" s="490">
        <v>13</v>
      </c>
      <c r="AB27" s="490">
        <v>22</v>
      </c>
      <c r="AC27" s="490">
        <v>15</v>
      </c>
      <c r="AD27" s="490">
        <v>11</v>
      </c>
      <c r="AE27" s="490">
        <v>14</v>
      </c>
      <c r="AF27" s="490">
        <v>39</v>
      </c>
      <c r="AG27" s="28"/>
      <c r="AH27" s="28"/>
      <c r="AI27" s="28"/>
      <c r="AJ27" s="28"/>
      <c r="AK27" s="28"/>
      <c r="AL27" s="28"/>
      <c r="AM27" s="28"/>
      <c r="AN27" s="28"/>
      <c r="AO27" s="29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spans="2:56" s="9" customFormat="1" ht="17.25" thickTop="1" thickBot="1">
      <c r="B28" s="81" t="s">
        <v>144</v>
      </c>
      <c r="C28" s="490">
        <v>0</v>
      </c>
      <c r="D28" s="490">
        <v>2</v>
      </c>
      <c r="E28" s="490">
        <v>62</v>
      </c>
      <c r="F28" s="490">
        <v>168</v>
      </c>
      <c r="G28" s="490">
        <v>147</v>
      </c>
      <c r="H28" s="490">
        <v>69</v>
      </c>
      <c r="I28" s="490">
        <v>133</v>
      </c>
      <c r="J28" s="490">
        <v>48</v>
      </c>
      <c r="K28" s="490">
        <v>18</v>
      </c>
      <c r="L28" s="490">
        <v>35</v>
      </c>
      <c r="M28" s="490">
        <v>54</v>
      </c>
      <c r="N28" s="490">
        <v>14</v>
      </c>
      <c r="O28" s="490">
        <v>20</v>
      </c>
      <c r="P28" s="490">
        <v>37</v>
      </c>
      <c r="Q28" s="490">
        <v>5</v>
      </c>
      <c r="R28" s="490">
        <v>4</v>
      </c>
      <c r="S28" s="490">
        <v>5</v>
      </c>
      <c r="T28" s="490">
        <v>5</v>
      </c>
      <c r="U28" s="490">
        <v>4</v>
      </c>
      <c r="V28" s="490">
        <v>6</v>
      </c>
      <c r="W28" s="490">
        <v>4</v>
      </c>
      <c r="X28" s="490">
        <v>1</v>
      </c>
      <c r="Y28" s="490">
        <v>9</v>
      </c>
      <c r="Z28" s="490">
        <v>6</v>
      </c>
      <c r="AA28" s="490">
        <v>2</v>
      </c>
      <c r="AB28" s="490">
        <v>4</v>
      </c>
      <c r="AC28" s="490">
        <v>0</v>
      </c>
      <c r="AD28" s="490">
        <v>5</v>
      </c>
      <c r="AE28" s="490">
        <v>8</v>
      </c>
      <c r="AF28" s="490">
        <v>6</v>
      </c>
      <c r="AG28" s="28"/>
      <c r="AH28" s="28"/>
      <c r="AI28" s="28"/>
      <c r="AJ28" s="28"/>
      <c r="AK28" s="28"/>
      <c r="AL28" s="28"/>
      <c r="AM28" s="28"/>
      <c r="AN28" s="28"/>
      <c r="AO28" s="29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</row>
    <row r="29" spans="2:56" ht="17.25" thickTop="1" thickBot="1">
      <c r="B29" s="81" t="s">
        <v>145</v>
      </c>
      <c r="C29" s="490">
        <v>0</v>
      </c>
      <c r="D29" s="490">
        <v>4</v>
      </c>
      <c r="E29" s="490">
        <v>70</v>
      </c>
      <c r="F29" s="490">
        <v>15</v>
      </c>
      <c r="G29" s="490">
        <v>5</v>
      </c>
      <c r="H29" s="490">
        <v>10</v>
      </c>
      <c r="I29" s="490">
        <v>95</v>
      </c>
      <c r="J29" s="490">
        <v>18</v>
      </c>
      <c r="K29" s="490">
        <v>22</v>
      </c>
      <c r="L29" s="490">
        <v>143</v>
      </c>
      <c r="M29" s="490">
        <v>22</v>
      </c>
      <c r="N29" s="490">
        <v>33</v>
      </c>
      <c r="O29" s="490">
        <v>8</v>
      </c>
      <c r="P29" s="490">
        <v>26</v>
      </c>
      <c r="Q29" s="490">
        <v>29</v>
      </c>
      <c r="R29" s="490">
        <v>20</v>
      </c>
      <c r="S29" s="490">
        <v>9</v>
      </c>
      <c r="T29" s="490">
        <v>12</v>
      </c>
      <c r="U29" s="490">
        <v>30</v>
      </c>
      <c r="V29" s="490">
        <v>13</v>
      </c>
      <c r="W29" s="490">
        <v>21</v>
      </c>
      <c r="X29" s="490">
        <v>22</v>
      </c>
      <c r="Y29" s="490">
        <v>37</v>
      </c>
      <c r="Z29" s="490">
        <v>33</v>
      </c>
      <c r="AA29" s="490">
        <v>36</v>
      </c>
      <c r="AB29" s="490">
        <v>13</v>
      </c>
      <c r="AC29" s="490">
        <v>22</v>
      </c>
      <c r="AD29" s="490">
        <v>59</v>
      </c>
      <c r="AE29" s="490">
        <v>42</v>
      </c>
      <c r="AF29" s="490">
        <v>26</v>
      </c>
      <c r="AG29" s="12"/>
      <c r="AH29" s="12"/>
      <c r="AI29" s="12"/>
      <c r="AJ29" s="12"/>
      <c r="AK29" s="12"/>
      <c r="AL29" s="12"/>
      <c r="AM29" s="12"/>
      <c r="AN29" s="12"/>
      <c r="AO29" s="29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</row>
    <row r="30" spans="2:56" ht="17.25" thickTop="1" thickBot="1">
      <c r="B30" s="81" t="s">
        <v>146</v>
      </c>
      <c r="C30" s="490">
        <v>0</v>
      </c>
      <c r="D30" s="490">
        <v>26</v>
      </c>
      <c r="E30" s="490">
        <v>13</v>
      </c>
      <c r="F30" s="490">
        <v>11</v>
      </c>
      <c r="G30" s="490">
        <v>13</v>
      </c>
      <c r="H30" s="490">
        <v>20</v>
      </c>
      <c r="I30" s="490">
        <v>40</v>
      </c>
      <c r="J30" s="490">
        <v>39</v>
      </c>
      <c r="K30" s="490">
        <v>29</v>
      </c>
      <c r="L30" s="490">
        <v>60</v>
      </c>
      <c r="M30" s="490">
        <v>85</v>
      </c>
      <c r="N30" s="490">
        <v>4</v>
      </c>
      <c r="O30" s="490">
        <v>2</v>
      </c>
      <c r="P30" s="490">
        <v>18</v>
      </c>
      <c r="Q30" s="490">
        <v>7</v>
      </c>
      <c r="R30" s="490">
        <v>4</v>
      </c>
      <c r="S30" s="490">
        <v>11</v>
      </c>
      <c r="T30" s="490">
        <v>21</v>
      </c>
      <c r="U30" s="490">
        <v>14</v>
      </c>
      <c r="V30" s="490">
        <v>6</v>
      </c>
      <c r="W30" s="490">
        <v>5</v>
      </c>
      <c r="X30" s="490">
        <v>11</v>
      </c>
      <c r="Y30" s="490">
        <v>12</v>
      </c>
      <c r="Z30" s="490">
        <v>22</v>
      </c>
      <c r="AA30" s="490">
        <v>6</v>
      </c>
      <c r="AB30" s="490">
        <v>11</v>
      </c>
      <c r="AC30" s="490">
        <v>13</v>
      </c>
      <c r="AD30" s="490">
        <v>31</v>
      </c>
      <c r="AE30" s="490">
        <v>39</v>
      </c>
      <c r="AF30" s="490">
        <v>29</v>
      </c>
      <c r="AG30" s="12"/>
      <c r="AH30" s="12"/>
      <c r="AI30" s="12"/>
      <c r="AJ30" s="12"/>
      <c r="AK30" s="12"/>
      <c r="AL30" s="12"/>
      <c r="AM30" s="12"/>
      <c r="AN30" s="12"/>
      <c r="AO30" s="29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</row>
    <row r="31" spans="2:56" s="9" customFormat="1" ht="17.25" thickTop="1" thickBot="1">
      <c r="B31" s="81" t="s">
        <v>147</v>
      </c>
      <c r="C31" s="490">
        <v>0</v>
      </c>
      <c r="D31" s="490">
        <v>3</v>
      </c>
      <c r="E31" s="490">
        <v>82</v>
      </c>
      <c r="F31" s="490">
        <v>110</v>
      </c>
      <c r="G31" s="490">
        <v>79</v>
      </c>
      <c r="H31" s="490">
        <v>68</v>
      </c>
      <c r="I31" s="490">
        <v>151</v>
      </c>
      <c r="J31" s="490">
        <v>72</v>
      </c>
      <c r="K31" s="490">
        <v>32</v>
      </c>
      <c r="L31" s="490">
        <v>117</v>
      </c>
      <c r="M31" s="490">
        <v>147</v>
      </c>
      <c r="N31" s="490">
        <v>28</v>
      </c>
      <c r="O31" s="490">
        <v>9</v>
      </c>
      <c r="P31" s="490">
        <v>21</v>
      </c>
      <c r="Q31" s="490">
        <v>17</v>
      </c>
      <c r="R31" s="490">
        <v>8</v>
      </c>
      <c r="S31" s="490">
        <v>5</v>
      </c>
      <c r="T31" s="490">
        <v>10</v>
      </c>
      <c r="U31" s="490">
        <v>18</v>
      </c>
      <c r="V31" s="490">
        <v>6</v>
      </c>
      <c r="W31" s="490">
        <v>13</v>
      </c>
      <c r="X31" s="490">
        <v>19</v>
      </c>
      <c r="Y31" s="490">
        <v>17</v>
      </c>
      <c r="Z31" s="490">
        <v>15</v>
      </c>
      <c r="AA31" s="490">
        <v>16</v>
      </c>
      <c r="AB31" s="490">
        <v>25</v>
      </c>
      <c r="AC31" s="490">
        <v>21</v>
      </c>
      <c r="AD31" s="490">
        <v>12</v>
      </c>
      <c r="AE31" s="490">
        <v>7</v>
      </c>
      <c r="AF31" s="490">
        <v>10</v>
      </c>
      <c r="AG31" s="31"/>
      <c r="AH31" s="31"/>
      <c r="AI31" s="31"/>
      <c r="AJ31" s="31"/>
      <c r="AK31" s="31"/>
      <c r="AL31" s="31"/>
      <c r="AM31" s="31"/>
      <c r="AN31" s="31"/>
      <c r="AO31" s="29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</row>
    <row r="32" spans="2:56" ht="16.5" thickTop="1" thickBot="1">
      <c r="B32" s="81" t="s">
        <v>148</v>
      </c>
      <c r="C32" s="490">
        <v>0</v>
      </c>
      <c r="D32" s="490">
        <v>420</v>
      </c>
      <c r="E32" s="490">
        <v>420</v>
      </c>
      <c r="F32" s="490">
        <v>295</v>
      </c>
      <c r="G32" s="490">
        <v>241</v>
      </c>
      <c r="H32" s="490">
        <v>435</v>
      </c>
      <c r="I32" s="490">
        <v>688</v>
      </c>
      <c r="J32" s="490">
        <v>427</v>
      </c>
      <c r="K32" s="490">
        <v>498</v>
      </c>
      <c r="L32" s="490">
        <v>865</v>
      </c>
      <c r="M32" s="490">
        <v>1098</v>
      </c>
      <c r="N32" s="490">
        <v>458</v>
      </c>
      <c r="O32" s="490">
        <v>338</v>
      </c>
      <c r="P32" s="490">
        <v>733</v>
      </c>
      <c r="Q32" s="490">
        <v>581</v>
      </c>
      <c r="R32" s="490">
        <v>281</v>
      </c>
      <c r="S32" s="490">
        <v>187</v>
      </c>
      <c r="T32" s="490">
        <v>544</v>
      </c>
      <c r="U32" s="490">
        <v>829</v>
      </c>
      <c r="V32" s="490">
        <v>687</v>
      </c>
      <c r="W32" s="490">
        <v>716</v>
      </c>
      <c r="X32" s="490">
        <v>861</v>
      </c>
      <c r="Y32" s="490">
        <v>688</v>
      </c>
      <c r="Z32" s="490">
        <v>646</v>
      </c>
      <c r="AA32" s="490">
        <v>679</v>
      </c>
      <c r="AB32" s="490">
        <v>686</v>
      </c>
      <c r="AC32" s="490">
        <v>719</v>
      </c>
      <c r="AD32" s="490">
        <v>681</v>
      </c>
      <c r="AE32" s="490">
        <v>833</v>
      </c>
      <c r="AF32" s="490">
        <v>1070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</row>
    <row r="33" spans="2:56" ht="16.5" thickTop="1" thickBot="1">
      <c r="B33" s="81" t="s">
        <v>149</v>
      </c>
      <c r="C33" s="490">
        <v>0</v>
      </c>
      <c r="D33" s="490">
        <v>13</v>
      </c>
      <c r="E33" s="490">
        <v>18</v>
      </c>
      <c r="F33" s="490">
        <v>11</v>
      </c>
      <c r="G33" s="490">
        <v>2</v>
      </c>
      <c r="H33" s="490">
        <v>27</v>
      </c>
      <c r="I33" s="490">
        <v>62</v>
      </c>
      <c r="J33" s="490">
        <v>23</v>
      </c>
      <c r="K33" s="490">
        <v>31</v>
      </c>
      <c r="L33" s="490">
        <v>93</v>
      </c>
      <c r="M33" s="490">
        <v>120</v>
      </c>
      <c r="N33" s="490">
        <v>44</v>
      </c>
      <c r="O33" s="490">
        <v>25</v>
      </c>
      <c r="P33" s="490">
        <v>23</v>
      </c>
      <c r="Q33" s="490">
        <v>33</v>
      </c>
      <c r="R33" s="490">
        <v>22</v>
      </c>
      <c r="S33" s="490">
        <v>18</v>
      </c>
      <c r="T33" s="490">
        <v>71</v>
      </c>
      <c r="U33" s="490">
        <v>36</v>
      </c>
      <c r="V33" s="490">
        <v>36</v>
      </c>
      <c r="W33" s="490">
        <v>30</v>
      </c>
      <c r="X33" s="490">
        <v>42</v>
      </c>
      <c r="Y33" s="490">
        <v>36</v>
      </c>
      <c r="Z33" s="490">
        <v>50</v>
      </c>
      <c r="AA33" s="490">
        <v>26</v>
      </c>
      <c r="AB33" s="490">
        <v>32</v>
      </c>
      <c r="AC33" s="490">
        <v>46</v>
      </c>
      <c r="AD33" s="490">
        <v>48</v>
      </c>
      <c r="AE33" s="490">
        <v>52</v>
      </c>
      <c r="AF33" s="490">
        <v>35</v>
      </c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</row>
    <row r="34" spans="2:56" ht="16.5" thickTop="1" thickBot="1">
      <c r="B34" s="81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spans="2:56" s="27" customFormat="1" ht="16.5" thickTop="1" thickBot="1">
      <c r="B35" s="481" t="s">
        <v>20</v>
      </c>
      <c r="C35" s="489">
        <v>5</v>
      </c>
      <c r="D35" s="489">
        <v>2058</v>
      </c>
      <c r="E35" s="489">
        <v>2774</v>
      </c>
      <c r="F35" s="489">
        <v>2408</v>
      </c>
      <c r="G35" s="489">
        <v>2384</v>
      </c>
      <c r="H35" s="489">
        <v>2212</v>
      </c>
      <c r="I35" s="489">
        <v>3292</v>
      </c>
      <c r="J35" s="489">
        <v>2306</v>
      </c>
      <c r="K35" s="489">
        <v>4101</v>
      </c>
      <c r="L35" s="489">
        <v>4047</v>
      </c>
      <c r="M35" s="489">
        <v>4615</v>
      </c>
      <c r="N35" s="489">
        <v>1813</v>
      </c>
      <c r="O35" s="489">
        <v>1800</v>
      </c>
      <c r="P35" s="489">
        <v>3590</v>
      </c>
      <c r="Q35" s="489">
        <v>3107</v>
      </c>
      <c r="R35" s="489">
        <v>1716</v>
      </c>
      <c r="S35" s="489">
        <v>2424</v>
      </c>
      <c r="T35" s="489">
        <v>3414</v>
      </c>
      <c r="U35" s="489">
        <v>2271</v>
      </c>
      <c r="V35" s="489">
        <v>1923</v>
      </c>
      <c r="W35" s="489">
        <v>2701</v>
      </c>
      <c r="X35" s="489">
        <v>2720</v>
      </c>
      <c r="Y35" s="489">
        <v>2006</v>
      </c>
      <c r="Z35" s="489">
        <v>2253</v>
      </c>
      <c r="AA35" s="489">
        <v>2070</v>
      </c>
      <c r="AB35" s="489">
        <v>1970</v>
      </c>
      <c r="AC35" s="489">
        <v>2184</v>
      </c>
      <c r="AD35" s="489">
        <v>2073</v>
      </c>
      <c r="AE35" s="489">
        <v>2415</v>
      </c>
      <c r="AF35" s="489">
        <v>2474</v>
      </c>
    </row>
    <row r="36" spans="2:56" ht="15.75" thickTop="1" thickBot="1">
      <c r="B36" s="81" t="s">
        <v>150</v>
      </c>
      <c r="C36" s="490">
        <v>4</v>
      </c>
      <c r="D36" s="490">
        <v>474</v>
      </c>
      <c r="E36" s="490">
        <v>496</v>
      </c>
      <c r="F36" s="490">
        <v>471</v>
      </c>
      <c r="G36" s="490">
        <v>851</v>
      </c>
      <c r="H36" s="490">
        <v>508</v>
      </c>
      <c r="I36" s="490">
        <v>618</v>
      </c>
      <c r="J36" s="490">
        <v>624</v>
      </c>
      <c r="K36" s="490">
        <v>851</v>
      </c>
      <c r="L36" s="490">
        <v>1077</v>
      </c>
      <c r="M36" s="490">
        <v>942</v>
      </c>
      <c r="N36" s="490">
        <v>374</v>
      </c>
      <c r="O36" s="490">
        <v>290</v>
      </c>
      <c r="P36" s="490">
        <v>347</v>
      </c>
      <c r="Q36" s="490">
        <v>711</v>
      </c>
      <c r="R36" s="490">
        <v>163</v>
      </c>
      <c r="S36" s="490">
        <v>209</v>
      </c>
      <c r="T36" s="490">
        <v>434</v>
      </c>
      <c r="U36" s="490">
        <v>284</v>
      </c>
      <c r="V36" s="490">
        <v>109</v>
      </c>
      <c r="W36" s="490">
        <v>230</v>
      </c>
      <c r="X36" s="490">
        <v>260</v>
      </c>
      <c r="Y36" s="490">
        <v>126</v>
      </c>
      <c r="Z36" s="490">
        <v>140</v>
      </c>
      <c r="AA36" s="490">
        <v>104</v>
      </c>
      <c r="AB36" s="490">
        <v>165</v>
      </c>
      <c r="AC36" s="490">
        <v>123</v>
      </c>
      <c r="AD36" s="490">
        <v>183</v>
      </c>
      <c r="AE36" s="490">
        <v>74</v>
      </c>
      <c r="AF36" s="490">
        <v>59</v>
      </c>
    </row>
    <row r="37" spans="2:56" ht="16.5" customHeight="1" thickTop="1" thickBot="1">
      <c r="B37" s="81" t="s">
        <v>151</v>
      </c>
      <c r="C37" s="490">
        <v>0</v>
      </c>
      <c r="D37" s="490">
        <v>274</v>
      </c>
      <c r="E37" s="490">
        <v>379</v>
      </c>
      <c r="F37" s="490">
        <v>245</v>
      </c>
      <c r="G37" s="490">
        <v>257</v>
      </c>
      <c r="H37" s="490">
        <v>178</v>
      </c>
      <c r="I37" s="490">
        <v>293</v>
      </c>
      <c r="J37" s="490">
        <v>263</v>
      </c>
      <c r="K37" s="490">
        <v>620</v>
      </c>
      <c r="L37" s="490">
        <v>504</v>
      </c>
      <c r="M37" s="490">
        <v>813</v>
      </c>
      <c r="N37" s="490">
        <v>206</v>
      </c>
      <c r="O37" s="490">
        <v>75</v>
      </c>
      <c r="P37" s="490">
        <v>632</v>
      </c>
      <c r="Q37" s="490">
        <v>281</v>
      </c>
      <c r="R37" s="490">
        <v>243</v>
      </c>
      <c r="S37" s="490">
        <v>236</v>
      </c>
      <c r="T37" s="490">
        <v>520</v>
      </c>
      <c r="U37" s="490">
        <v>279</v>
      </c>
      <c r="V37" s="490">
        <v>278</v>
      </c>
      <c r="W37" s="490">
        <v>352</v>
      </c>
      <c r="X37" s="490">
        <v>380</v>
      </c>
      <c r="Y37" s="490">
        <v>354</v>
      </c>
      <c r="Z37" s="490">
        <v>313</v>
      </c>
      <c r="AA37" s="490">
        <v>448</v>
      </c>
      <c r="AB37" s="490">
        <v>288</v>
      </c>
      <c r="AC37" s="490">
        <v>290</v>
      </c>
      <c r="AD37" s="490">
        <v>317</v>
      </c>
      <c r="AE37" s="490">
        <v>351</v>
      </c>
      <c r="AF37" s="490">
        <v>359</v>
      </c>
    </row>
    <row r="38" spans="2:56" ht="16.5" customHeight="1" thickTop="1" thickBot="1">
      <c r="B38" s="81" t="s">
        <v>152</v>
      </c>
      <c r="C38" s="490">
        <v>0</v>
      </c>
      <c r="D38" s="490">
        <v>344</v>
      </c>
      <c r="E38" s="490">
        <v>460</v>
      </c>
      <c r="F38" s="490">
        <v>413</v>
      </c>
      <c r="G38" s="490">
        <v>269</v>
      </c>
      <c r="H38" s="490">
        <v>268</v>
      </c>
      <c r="I38" s="490">
        <v>424</v>
      </c>
      <c r="J38" s="490">
        <v>267</v>
      </c>
      <c r="K38" s="490">
        <v>581</v>
      </c>
      <c r="L38" s="490">
        <v>388</v>
      </c>
      <c r="M38" s="490">
        <v>397</v>
      </c>
      <c r="N38" s="490">
        <v>226</v>
      </c>
      <c r="O38" s="490">
        <v>98</v>
      </c>
      <c r="P38" s="490">
        <v>252</v>
      </c>
      <c r="Q38" s="490">
        <v>241</v>
      </c>
      <c r="R38" s="490">
        <v>123</v>
      </c>
      <c r="S38" s="490">
        <v>204</v>
      </c>
      <c r="T38" s="490">
        <v>271</v>
      </c>
      <c r="U38" s="490">
        <v>172</v>
      </c>
      <c r="V38" s="490">
        <v>124</v>
      </c>
      <c r="W38" s="490">
        <v>212</v>
      </c>
      <c r="X38" s="490">
        <v>185</v>
      </c>
      <c r="Y38" s="490">
        <v>129</v>
      </c>
      <c r="Z38" s="490">
        <v>134</v>
      </c>
      <c r="AA38" s="490">
        <v>138</v>
      </c>
      <c r="AB38" s="490">
        <v>102</v>
      </c>
      <c r="AC38" s="490">
        <v>143</v>
      </c>
      <c r="AD38" s="490">
        <v>141</v>
      </c>
      <c r="AE38" s="490">
        <v>141</v>
      </c>
      <c r="AF38" s="490">
        <v>128</v>
      </c>
    </row>
    <row r="39" spans="2:56" ht="16.5" customHeight="1" thickTop="1" thickBot="1">
      <c r="B39" s="81" t="s">
        <v>153</v>
      </c>
      <c r="C39" s="490">
        <v>0</v>
      </c>
      <c r="D39" s="490">
        <v>8</v>
      </c>
      <c r="E39" s="490">
        <v>8</v>
      </c>
      <c r="F39" s="490">
        <v>7</v>
      </c>
      <c r="G39" s="490">
        <v>3</v>
      </c>
      <c r="H39" s="490">
        <v>10</v>
      </c>
      <c r="I39" s="490">
        <v>76</v>
      </c>
      <c r="J39" s="490">
        <v>39</v>
      </c>
      <c r="K39" s="490">
        <v>50</v>
      </c>
      <c r="L39" s="490">
        <v>94</v>
      </c>
      <c r="M39" s="490">
        <v>83</v>
      </c>
      <c r="N39" s="490">
        <v>79</v>
      </c>
      <c r="O39" s="490">
        <v>24</v>
      </c>
      <c r="P39" s="490">
        <v>9</v>
      </c>
      <c r="Q39" s="490">
        <v>12</v>
      </c>
      <c r="R39" s="490">
        <v>2</v>
      </c>
      <c r="S39" s="490">
        <v>5</v>
      </c>
      <c r="T39" s="490">
        <v>15</v>
      </c>
      <c r="U39" s="490">
        <v>17</v>
      </c>
      <c r="V39" s="490">
        <v>13</v>
      </c>
      <c r="W39" s="490">
        <v>11</v>
      </c>
      <c r="X39" s="490">
        <v>23</v>
      </c>
      <c r="Y39" s="490">
        <v>23</v>
      </c>
      <c r="Z39" s="490">
        <v>19</v>
      </c>
      <c r="AA39" s="490">
        <v>25</v>
      </c>
      <c r="AB39" s="490">
        <v>15</v>
      </c>
      <c r="AC39" s="490">
        <v>12</v>
      </c>
      <c r="AD39" s="490">
        <v>22</v>
      </c>
      <c r="AE39" s="490">
        <v>36</v>
      </c>
      <c r="AF39" s="490">
        <v>35</v>
      </c>
    </row>
    <row r="40" spans="2:56" ht="16.5" customHeight="1" thickTop="1" thickBot="1">
      <c r="B40" s="81" t="s">
        <v>154</v>
      </c>
      <c r="C40" s="490">
        <v>0</v>
      </c>
      <c r="D40" s="490">
        <v>62</v>
      </c>
      <c r="E40" s="490">
        <v>88</v>
      </c>
      <c r="F40" s="490">
        <v>50</v>
      </c>
      <c r="G40" s="490">
        <v>115</v>
      </c>
      <c r="H40" s="490">
        <v>142</v>
      </c>
      <c r="I40" s="490">
        <v>211</v>
      </c>
      <c r="J40" s="490">
        <v>92</v>
      </c>
      <c r="K40" s="490">
        <v>175</v>
      </c>
      <c r="L40" s="490">
        <v>161</v>
      </c>
      <c r="M40" s="490">
        <v>243</v>
      </c>
      <c r="N40" s="490">
        <v>38</v>
      </c>
      <c r="O40" s="490">
        <v>88</v>
      </c>
      <c r="P40" s="490">
        <v>145</v>
      </c>
      <c r="Q40" s="490">
        <v>101</v>
      </c>
      <c r="R40" s="490">
        <v>57</v>
      </c>
      <c r="S40" s="490">
        <v>41</v>
      </c>
      <c r="T40" s="490">
        <v>110</v>
      </c>
      <c r="U40" s="490">
        <v>87</v>
      </c>
      <c r="V40" s="490">
        <v>57</v>
      </c>
      <c r="W40" s="490">
        <v>62</v>
      </c>
      <c r="X40" s="490">
        <v>70</v>
      </c>
      <c r="Y40" s="490">
        <v>56</v>
      </c>
      <c r="Z40" s="490">
        <v>45</v>
      </c>
      <c r="AA40" s="490">
        <v>54</v>
      </c>
      <c r="AB40" s="490">
        <v>69</v>
      </c>
      <c r="AC40" s="490">
        <v>42</v>
      </c>
      <c r="AD40" s="490">
        <v>47</v>
      </c>
      <c r="AE40" s="490">
        <v>32</v>
      </c>
      <c r="AF40" s="490">
        <v>57</v>
      </c>
    </row>
    <row r="41" spans="2:56" ht="16.5" customHeight="1" thickTop="1" thickBot="1">
      <c r="B41" s="81" t="s">
        <v>155</v>
      </c>
      <c r="C41" s="490">
        <v>1</v>
      </c>
      <c r="D41" s="490">
        <v>289</v>
      </c>
      <c r="E41" s="490">
        <v>244</v>
      </c>
      <c r="F41" s="490">
        <v>74</v>
      </c>
      <c r="G41" s="490">
        <v>161</v>
      </c>
      <c r="H41" s="490">
        <v>131</v>
      </c>
      <c r="I41" s="490">
        <v>242</v>
      </c>
      <c r="J41" s="490">
        <v>223</v>
      </c>
      <c r="K41" s="490">
        <v>382</v>
      </c>
      <c r="L41" s="490">
        <v>232</v>
      </c>
      <c r="M41" s="490">
        <v>225</v>
      </c>
      <c r="N41" s="490">
        <v>93</v>
      </c>
      <c r="O41" s="490">
        <v>130</v>
      </c>
      <c r="P41" s="490">
        <v>360</v>
      </c>
      <c r="Q41" s="490">
        <v>197</v>
      </c>
      <c r="R41" s="490">
        <v>115</v>
      </c>
      <c r="S41" s="490">
        <v>230</v>
      </c>
      <c r="T41" s="490">
        <v>293</v>
      </c>
      <c r="U41" s="490">
        <v>178</v>
      </c>
      <c r="V41" s="490">
        <v>138</v>
      </c>
      <c r="W41" s="490">
        <v>167</v>
      </c>
      <c r="X41" s="490">
        <v>131</v>
      </c>
      <c r="Y41" s="490">
        <v>118</v>
      </c>
      <c r="Z41" s="490">
        <v>122</v>
      </c>
      <c r="AA41" s="490">
        <v>130</v>
      </c>
      <c r="AB41" s="490">
        <v>117</v>
      </c>
      <c r="AC41" s="490">
        <v>106</v>
      </c>
      <c r="AD41" s="490">
        <v>100</v>
      </c>
      <c r="AE41" s="490">
        <v>124</v>
      </c>
      <c r="AF41" s="490">
        <v>96</v>
      </c>
    </row>
    <row r="42" spans="2:56" ht="16.5" customHeight="1" thickTop="1" thickBot="1">
      <c r="B42" s="81" t="s">
        <v>156</v>
      </c>
      <c r="C42" s="490">
        <v>0</v>
      </c>
      <c r="D42" s="490">
        <v>148</v>
      </c>
      <c r="E42" s="490">
        <v>146</v>
      </c>
      <c r="F42" s="490">
        <v>97</v>
      </c>
      <c r="G42" s="490">
        <v>63</v>
      </c>
      <c r="H42" s="490">
        <v>131</v>
      </c>
      <c r="I42" s="490">
        <v>152</v>
      </c>
      <c r="J42" s="490">
        <v>89</v>
      </c>
      <c r="K42" s="490">
        <v>170</v>
      </c>
      <c r="L42" s="490">
        <v>185</v>
      </c>
      <c r="M42" s="490">
        <v>178</v>
      </c>
      <c r="N42" s="490">
        <v>58</v>
      </c>
      <c r="O42" s="490">
        <v>139</v>
      </c>
      <c r="P42" s="490">
        <v>259</v>
      </c>
      <c r="Q42" s="490">
        <v>273</v>
      </c>
      <c r="R42" s="490">
        <v>71</v>
      </c>
      <c r="S42" s="490">
        <v>246</v>
      </c>
      <c r="T42" s="490">
        <v>230</v>
      </c>
      <c r="U42" s="490">
        <v>157</v>
      </c>
      <c r="V42" s="490">
        <v>133</v>
      </c>
      <c r="W42" s="490">
        <v>151</v>
      </c>
      <c r="X42" s="490">
        <v>134</v>
      </c>
      <c r="Y42" s="490">
        <v>92</v>
      </c>
      <c r="Z42" s="490">
        <v>94</v>
      </c>
      <c r="AA42" s="490">
        <v>73</v>
      </c>
      <c r="AB42" s="490">
        <v>69</v>
      </c>
      <c r="AC42" s="490">
        <v>85</v>
      </c>
      <c r="AD42" s="490">
        <v>75</v>
      </c>
      <c r="AE42" s="490">
        <v>77</v>
      </c>
      <c r="AF42" s="490">
        <v>76</v>
      </c>
    </row>
    <row r="43" spans="2:56" ht="16.5" customHeight="1" thickTop="1" thickBot="1">
      <c r="B43" s="81" t="s">
        <v>157</v>
      </c>
      <c r="C43" s="490">
        <v>0</v>
      </c>
      <c r="D43" s="490">
        <v>80</v>
      </c>
      <c r="E43" s="490">
        <v>114</v>
      </c>
      <c r="F43" s="490">
        <v>92</v>
      </c>
      <c r="G43" s="490">
        <v>92</v>
      </c>
      <c r="H43" s="490">
        <v>171</v>
      </c>
      <c r="I43" s="490">
        <v>142</v>
      </c>
      <c r="J43" s="490">
        <v>88</v>
      </c>
      <c r="K43" s="490">
        <v>98</v>
      </c>
      <c r="L43" s="490">
        <v>105</v>
      </c>
      <c r="M43" s="490">
        <v>146</v>
      </c>
      <c r="N43" s="490">
        <v>106</v>
      </c>
      <c r="O43" s="490">
        <v>8</v>
      </c>
      <c r="P43" s="490">
        <v>167</v>
      </c>
      <c r="Q43" s="490">
        <v>71</v>
      </c>
      <c r="R43" s="490">
        <v>25</v>
      </c>
      <c r="S43" s="490">
        <v>81</v>
      </c>
      <c r="T43" s="490">
        <v>56</v>
      </c>
      <c r="U43" s="490">
        <v>51</v>
      </c>
      <c r="V43" s="490">
        <v>32</v>
      </c>
      <c r="W43" s="490">
        <v>61</v>
      </c>
      <c r="X43" s="490">
        <v>87</v>
      </c>
      <c r="Y43" s="490">
        <v>80</v>
      </c>
      <c r="Z43" s="490">
        <v>105</v>
      </c>
      <c r="AA43" s="490">
        <v>79</v>
      </c>
      <c r="AB43" s="490">
        <v>52</v>
      </c>
      <c r="AC43" s="490">
        <v>118</v>
      </c>
      <c r="AD43" s="490">
        <v>40</v>
      </c>
      <c r="AE43" s="490">
        <v>53</v>
      </c>
      <c r="AF43" s="490">
        <v>47</v>
      </c>
    </row>
    <row r="44" spans="2:56" ht="16.5" customHeight="1" thickTop="1" thickBot="1">
      <c r="B44" s="81" t="s">
        <v>158</v>
      </c>
      <c r="C44" s="490">
        <v>0</v>
      </c>
      <c r="D44" s="490">
        <v>23</v>
      </c>
      <c r="E44" s="490">
        <v>32</v>
      </c>
      <c r="F44" s="490">
        <v>135</v>
      </c>
      <c r="G44" s="490">
        <v>49</v>
      </c>
      <c r="H44" s="490">
        <v>53</v>
      </c>
      <c r="I44" s="490">
        <v>93</v>
      </c>
      <c r="J44" s="490">
        <v>18</v>
      </c>
      <c r="K44" s="490">
        <v>132</v>
      </c>
      <c r="L44" s="490">
        <v>245</v>
      </c>
      <c r="M44" s="490">
        <v>326</v>
      </c>
      <c r="N44" s="490">
        <v>222</v>
      </c>
      <c r="O44" s="490">
        <v>27</v>
      </c>
      <c r="P44" s="490">
        <v>43</v>
      </c>
      <c r="Q44" s="490">
        <v>77</v>
      </c>
      <c r="R44" s="490">
        <v>11</v>
      </c>
      <c r="S44" s="490">
        <v>37</v>
      </c>
      <c r="T44" s="490">
        <v>59</v>
      </c>
      <c r="U44" s="490">
        <v>50</v>
      </c>
      <c r="V44" s="490">
        <v>77</v>
      </c>
      <c r="W44" s="490">
        <v>98</v>
      </c>
      <c r="X44" s="490">
        <v>75</v>
      </c>
      <c r="Y44" s="490">
        <v>75</v>
      </c>
      <c r="Z44" s="490">
        <v>59</v>
      </c>
      <c r="AA44" s="490">
        <v>70</v>
      </c>
      <c r="AB44" s="490">
        <v>46</v>
      </c>
      <c r="AC44" s="490">
        <v>85</v>
      </c>
      <c r="AD44" s="490">
        <v>65</v>
      </c>
      <c r="AE44" s="490">
        <v>78</v>
      </c>
      <c r="AF44" s="490">
        <v>85</v>
      </c>
    </row>
    <row r="45" spans="2:56" ht="16.5" customHeight="1" thickTop="1" thickBot="1">
      <c r="B45" s="81" t="s">
        <v>159</v>
      </c>
      <c r="C45" s="490">
        <v>0</v>
      </c>
      <c r="D45" s="490">
        <v>222</v>
      </c>
      <c r="E45" s="490">
        <v>552</v>
      </c>
      <c r="F45" s="490">
        <v>577</v>
      </c>
      <c r="G45" s="490">
        <v>395</v>
      </c>
      <c r="H45" s="490">
        <v>480</v>
      </c>
      <c r="I45" s="490">
        <v>700</v>
      </c>
      <c r="J45" s="490">
        <v>386</v>
      </c>
      <c r="K45" s="490">
        <v>617</v>
      </c>
      <c r="L45" s="490">
        <v>571</v>
      </c>
      <c r="M45" s="490">
        <v>726</v>
      </c>
      <c r="N45" s="490">
        <v>218</v>
      </c>
      <c r="O45" s="490">
        <v>684</v>
      </c>
      <c r="P45" s="490">
        <v>717</v>
      </c>
      <c r="Q45" s="490">
        <v>667</v>
      </c>
      <c r="R45" s="490">
        <v>491</v>
      </c>
      <c r="S45" s="490">
        <v>573</v>
      </c>
      <c r="T45" s="490">
        <v>965</v>
      </c>
      <c r="U45" s="490">
        <v>693</v>
      </c>
      <c r="V45" s="490">
        <v>643</v>
      </c>
      <c r="W45" s="490">
        <v>922</v>
      </c>
      <c r="X45" s="490">
        <v>769</v>
      </c>
      <c r="Y45" s="490">
        <v>503</v>
      </c>
      <c r="Z45" s="490">
        <v>548</v>
      </c>
      <c r="AA45" s="490">
        <v>475</v>
      </c>
      <c r="AB45" s="490">
        <v>476</v>
      </c>
      <c r="AC45" s="490">
        <v>580</v>
      </c>
      <c r="AD45" s="490">
        <v>586</v>
      </c>
      <c r="AE45" s="490">
        <v>703</v>
      </c>
      <c r="AF45" s="490">
        <v>740</v>
      </c>
    </row>
    <row r="46" spans="2:56" ht="16.5" customHeight="1" thickTop="1" thickBot="1">
      <c r="B46" s="81" t="s">
        <v>504</v>
      </c>
      <c r="C46" s="490">
        <v>0</v>
      </c>
      <c r="D46" s="490">
        <v>39</v>
      </c>
      <c r="E46" s="490">
        <v>67</v>
      </c>
      <c r="F46" s="490">
        <v>52</v>
      </c>
      <c r="G46" s="490">
        <v>15</v>
      </c>
      <c r="H46" s="490">
        <v>55</v>
      </c>
      <c r="I46" s="490">
        <v>44</v>
      </c>
      <c r="J46" s="490">
        <v>15</v>
      </c>
      <c r="K46" s="490">
        <v>42</v>
      </c>
      <c r="L46" s="490">
        <v>50</v>
      </c>
      <c r="M46" s="490">
        <v>76</v>
      </c>
      <c r="N46" s="490">
        <v>16</v>
      </c>
      <c r="O46" s="490">
        <v>19</v>
      </c>
      <c r="P46" s="490">
        <v>53</v>
      </c>
      <c r="Q46" s="490">
        <v>46</v>
      </c>
      <c r="R46" s="490">
        <v>30</v>
      </c>
      <c r="S46" s="490">
        <v>53</v>
      </c>
      <c r="T46" s="490">
        <v>63</v>
      </c>
      <c r="U46" s="490">
        <v>28</v>
      </c>
      <c r="V46" s="490">
        <v>46</v>
      </c>
      <c r="W46" s="490">
        <v>43</v>
      </c>
      <c r="X46" s="490">
        <v>40</v>
      </c>
      <c r="Y46" s="490">
        <v>42</v>
      </c>
      <c r="Z46" s="490">
        <v>35</v>
      </c>
      <c r="AA46" s="490">
        <v>26</v>
      </c>
      <c r="AB46" s="490">
        <v>27</v>
      </c>
      <c r="AC46" s="490">
        <v>27</v>
      </c>
      <c r="AD46" s="490">
        <v>22</v>
      </c>
      <c r="AE46" s="490">
        <v>20</v>
      </c>
      <c r="AF46" s="490">
        <v>23</v>
      </c>
    </row>
    <row r="47" spans="2:56" ht="16.5" customHeight="1" thickTop="1" thickBot="1">
      <c r="B47" s="81" t="s">
        <v>160</v>
      </c>
      <c r="C47" s="490">
        <v>0</v>
      </c>
      <c r="D47" s="490">
        <v>62</v>
      </c>
      <c r="E47" s="490">
        <v>89</v>
      </c>
      <c r="F47" s="490">
        <v>50</v>
      </c>
      <c r="G47" s="490">
        <v>56</v>
      </c>
      <c r="H47" s="490">
        <v>42</v>
      </c>
      <c r="I47" s="490">
        <v>102</v>
      </c>
      <c r="J47" s="490">
        <v>62</v>
      </c>
      <c r="K47" s="490">
        <v>93</v>
      </c>
      <c r="L47" s="490">
        <v>116</v>
      </c>
      <c r="M47" s="490">
        <v>123</v>
      </c>
      <c r="N47" s="490">
        <v>22</v>
      </c>
      <c r="O47" s="490">
        <v>20</v>
      </c>
      <c r="P47" s="490">
        <v>98</v>
      </c>
      <c r="Q47" s="490">
        <v>79</v>
      </c>
      <c r="R47" s="490">
        <v>26</v>
      </c>
      <c r="S47" s="490">
        <v>46</v>
      </c>
      <c r="T47" s="490">
        <v>82</v>
      </c>
      <c r="U47" s="490">
        <v>72</v>
      </c>
      <c r="V47" s="490">
        <v>22</v>
      </c>
      <c r="W47" s="490">
        <v>94</v>
      </c>
      <c r="X47" s="490">
        <v>76</v>
      </c>
      <c r="Y47" s="490">
        <v>58</v>
      </c>
      <c r="Z47" s="490">
        <v>79</v>
      </c>
      <c r="AA47" s="490">
        <v>65</v>
      </c>
      <c r="AB47" s="490">
        <v>130</v>
      </c>
      <c r="AC47" s="490">
        <v>87</v>
      </c>
      <c r="AD47" s="490">
        <v>42</v>
      </c>
      <c r="AE47" s="490">
        <v>50</v>
      </c>
      <c r="AF47" s="490">
        <v>78</v>
      </c>
    </row>
    <row r="48" spans="2:56" ht="16.5" customHeight="1" thickTop="1" thickBot="1">
      <c r="B48" s="81" t="s">
        <v>161</v>
      </c>
      <c r="C48" s="490">
        <v>0</v>
      </c>
      <c r="D48" s="490">
        <v>30</v>
      </c>
      <c r="E48" s="490">
        <v>50</v>
      </c>
      <c r="F48" s="490">
        <v>79</v>
      </c>
      <c r="G48" s="490">
        <v>41</v>
      </c>
      <c r="H48" s="490">
        <v>16</v>
      </c>
      <c r="I48" s="490">
        <v>109</v>
      </c>
      <c r="J48" s="490">
        <v>81</v>
      </c>
      <c r="K48" s="490">
        <v>187</v>
      </c>
      <c r="L48" s="490">
        <v>220</v>
      </c>
      <c r="M48" s="490">
        <v>167</v>
      </c>
      <c r="N48" s="490">
        <v>56</v>
      </c>
      <c r="O48" s="490">
        <v>98</v>
      </c>
      <c r="P48" s="490">
        <v>286</v>
      </c>
      <c r="Q48" s="490">
        <v>216</v>
      </c>
      <c r="R48" s="490">
        <v>290</v>
      </c>
      <c r="S48" s="490">
        <v>249</v>
      </c>
      <c r="T48" s="490">
        <v>160</v>
      </c>
      <c r="U48" s="490">
        <v>101</v>
      </c>
      <c r="V48" s="490">
        <v>123</v>
      </c>
      <c r="W48" s="490">
        <v>116</v>
      </c>
      <c r="X48" s="490">
        <v>200</v>
      </c>
      <c r="Y48" s="490">
        <v>142</v>
      </c>
      <c r="Z48" s="490">
        <v>248</v>
      </c>
      <c r="AA48" s="490">
        <v>187</v>
      </c>
      <c r="AB48" s="490">
        <v>217</v>
      </c>
      <c r="AC48" s="490">
        <v>284</v>
      </c>
      <c r="AD48" s="490">
        <v>208</v>
      </c>
      <c r="AE48" s="490">
        <v>432</v>
      </c>
      <c r="AF48" s="490">
        <v>447</v>
      </c>
    </row>
    <row r="49" spans="2:32" ht="16.5" customHeight="1" thickTop="1" thickBot="1">
      <c r="B49" s="81" t="s">
        <v>162</v>
      </c>
      <c r="C49" s="490">
        <v>0</v>
      </c>
      <c r="D49" s="490">
        <v>0</v>
      </c>
      <c r="E49" s="490">
        <v>32</v>
      </c>
      <c r="F49" s="490">
        <v>17</v>
      </c>
      <c r="G49" s="490">
        <v>15</v>
      </c>
      <c r="H49" s="490">
        <v>23</v>
      </c>
      <c r="I49" s="490">
        <v>40</v>
      </c>
      <c r="J49" s="490">
        <v>31</v>
      </c>
      <c r="K49" s="490">
        <v>66</v>
      </c>
      <c r="L49" s="490">
        <v>26</v>
      </c>
      <c r="M49" s="490">
        <v>54</v>
      </c>
      <c r="N49" s="490">
        <v>89</v>
      </c>
      <c r="O49" s="490">
        <v>72</v>
      </c>
      <c r="P49" s="490">
        <v>125</v>
      </c>
      <c r="Q49" s="490">
        <v>26</v>
      </c>
      <c r="R49" s="490">
        <v>44</v>
      </c>
      <c r="S49" s="490">
        <v>183</v>
      </c>
      <c r="T49" s="490">
        <v>95</v>
      </c>
      <c r="U49" s="490">
        <v>55</v>
      </c>
      <c r="V49" s="490">
        <v>64</v>
      </c>
      <c r="W49" s="490">
        <v>118</v>
      </c>
      <c r="X49" s="490">
        <v>122</v>
      </c>
      <c r="Y49" s="490">
        <v>73</v>
      </c>
      <c r="Z49" s="490">
        <v>103</v>
      </c>
      <c r="AA49" s="490">
        <v>124</v>
      </c>
      <c r="AB49" s="490">
        <v>122</v>
      </c>
      <c r="AC49" s="490">
        <v>109</v>
      </c>
      <c r="AD49" s="490">
        <v>86</v>
      </c>
      <c r="AE49" s="490">
        <v>105</v>
      </c>
      <c r="AF49" s="490">
        <v>109</v>
      </c>
    </row>
    <row r="50" spans="2:32" ht="15.75" thickTop="1" thickBot="1">
      <c r="B50" s="81" t="s">
        <v>163</v>
      </c>
      <c r="C50" s="490">
        <v>0</v>
      </c>
      <c r="D50" s="490">
        <v>3</v>
      </c>
      <c r="E50" s="490">
        <v>17</v>
      </c>
      <c r="F50" s="490">
        <v>49</v>
      </c>
      <c r="G50" s="490">
        <v>2</v>
      </c>
      <c r="H50" s="490">
        <v>4</v>
      </c>
      <c r="I50" s="490">
        <v>46</v>
      </c>
      <c r="J50" s="490">
        <v>28</v>
      </c>
      <c r="K50" s="490">
        <v>37</v>
      </c>
      <c r="L50" s="490">
        <v>73</v>
      </c>
      <c r="M50" s="490">
        <v>116</v>
      </c>
      <c r="N50" s="490">
        <v>10</v>
      </c>
      <c r="O50" s="490">
        <v>28</v>
      </c>
      <c r="P50" s="490">
        <v>97</v>
      </c>
      <c r="Q50" s="490">
        <v>109</v>
      </c>
      <c r="R50" s="490">
        <v>25</v>
      </c>
      <c r="S50" s="490">
        <v>31</v>
      </c>
      <c r="T50" s="490">
        <v>61</v>
      </c>
      <c r="U50" s="490">
        <v>47</v>
      </c>
      <c r="V50" s="490">
        <v>64</v>
      </c>
      <c r="W50" s="490">
        <v>64</v>
      </c>
      <c r="X50" s="490">
        <v>168</v>
      </c>
      <c r="Y50" s="490">
        <v>135</v>
      </c>
      <c r="Z50" s="490">
        <v>209</v>
      </c>
      <c r="AA50" s="490">
        <v>72</v>
      </c>
      <c r="AB50" s="490">
        <v>75</v>
      </c>
      <c r="AC50" s="490">
        <v>93</v>
      </c>
      <c r="AD50" s="490">
        <v>139</v>
      </c>
      <c r="AE50" s="490">
        <v>139</v>
      </c>
      <c r="AF50" s="490">
        <v>135</v>
      </c>
    </row>
    <row r="51" spans="2:32" ht="15.75" thickTop="1" thickBot="1">
      <c r="B51" s="81"/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0"/>
      <c r="S51" s="490"/>
      <c r="T51" s="490"/>
      <c r="U51" s="490"/>
      <c r="V51" s="490"/>
      <c r="W51" s="490"/>
      <c r="X51" s="490"/>
      <c r="Y51" s="490"/>
      <c r="Z51" s="490"/>
      <c r="AA51" s="490"/>
      <c r="AB51" s="490"/>
      <c r="AC51" s="490"/>
      <c r="AD51" s="490"/>
      <c r="AE51" s="490"/>
      <c r="AF51" s="490"/>
    </row>
    <row r="52" spans="2:32" s="27" customFormat="1" ht="16.5" thickTop="1" thickBot="1">
      <c r="B52" s="481" t="s">
        <v>21</v>
      </c>
      <c r="C52" s="489">
        <v>14</v>
      </c>
      <c r="D52" s="489">
        <v>1155</v>
      </c>
      <c r="E52" s="489">
        <v>1698</v>
      </c>
      <c r="F52" s="489">
        <v>2522</v>
      </c>
      <c r="G52" s="489">
        <v>2355</v>
      </c>
      <c r="H52" s="489">
        <v>2300</v>
      </c>
      <c r="I52" s="489">
        <v>2514</v>
      </c>
      <c r="J52" s="489">
        <v>1679</v>
      </c>
      <c r="K52" s="489">
        <v>3110</v>
      </c>
      <c r="L52" s="489">
        <v>3149</v>
      </c>
      <c r="M52" s="489">
        <v>2710</v>
      </c>
      <c r="N52" s="489">
        <v>1183</v>
      </c>
      <c r="O52" s="489">
        <v>611</v>
      </c>
      <c r="P52" s="489">
        <v>1589</v>
      </c>
      <c r="Q52" s="489">
        <v>1618</v>
      </c>
      <c r="R52" s="489">
        <v>954</v>
      </c>
      <c r="S52" s="489">
        <v>842</v>
      </c>
      <c r="T52" s="489">
        <v>1337</v>
      </c>
      <c r="U52" s="489">
        <v>944</v>
      </c>
      <c r="V52" s="489">
        <v>1211</v>
      </c>
      <c r="W52" s="489">
        <v>1532</v>
      </c>
      <c r="X52" s="489">
        <v>1411</v>
      </c>
      <c r="Y52" s="489">
        <v>1069</v>
      </c>
      <c r="Z52" s="489">
        <v>1466</v>
      </c>
      <c r="AA52" s="489">
        <v>1446</v>
      </c>
      <c r="AB52" s="489">
        <v>1272</v>
      </c>
      <c r="AC52" s="489">
        <v>1404</v>
      </c>
      <c r="AD52" s="489">
        <v>1045</v>
      </c>
      <c r="AE52" s="489">
        <v>1131</v>
      </c>
      <c r="AF52" s="489">
        <v>1041</v>
      </c>
    </row>
    <row r="53" spans="2:32" ht="15.75" thickTop="1" thickBot="1">
      <c r="B53" s="81" t="s">
        <v>105</v>
      </c>
      <c r="C53" s="490">
        <v>7</v>
      </c>
      <c r="D53" s="490">
        <v>325</v>
      </c>
      <c r="E53" s="490">
        <v>357</v>
      </c>
      <c r="F53" s="490">
        <v>310</v>
      </c>
      <c r="G53" s="490">
        <v>449</v>
      </c>
      <c r="H53" s="490">
        <v>509</v>
      </c>
      <c r="I53" s="490">
        <v>605</v>
      </c>
      <c r="J53" s="490">
        <v>668</v>
      </c>
      <c r="K53" s="490">
        <v>1025</v>
      </c>
      <c r="L53" s="490">
        <v>1434</v>
      </c>
      <c r="M53" s="490">
        <v>813</v>
      </c>
      <c r="N53" s="490">
        <v>303</v>
      </c>
      <c r="O53" s="490">
        <v>122</v>
      </c>
      <c r="P53" s="490">
        <v>241</v>
      </c>
      <c r="Q53" s="490">
        <v>331</v>
      </c>
      <c r="R53" s="490">
        <v>218</v>
      </c>
      <c r="S53" s="490">
        <v>151</v>
      </c>
      <c r="T53" s="490">
        <v>338</v>
      </c>
      <c r="U53" s="490">
        <v>152</v>
      </c>
      <c r="V53" s="490">
        <v>186</v>
      </c>
      <c r="W53" s="490">
        <v>261</v>
      </c>
      <c r="X53" s="490">
        <v>249</v>
      </c>
      <c r="Y53" s="490">
        <v>187</v>
      </c>
      <c r="Z53" s="490">
        <v>229</v>
      </c>
      <c r="AA53" s="490">
        <v>240</v>
      </c>
      <c r="AB53" s="490">
        <v>245</v>
      </c>
      <c r="AC53" s="490">
        <v>475</v>
      </c>
      <c r="AD53" s="490">
        <v>153</v>
      </c>
      <c r="AE53" s="490">
        <v>150</v>
      </c>
      <c r="AF53" s="490">
        <v>162</v>
      </c>
    </row>
    <row r="54" spans="2:32" ht="15.75" thickTop="1" thickBot="1">
      <c r="B54" s="81" t="s">
        <v>164</v>
      </c>
      <c r="C54" s="490">
        <v>6</v>
      </c>
      <c r="D54" s="490">
        <v>114</v>
      </c>
      <c r="E54" s="490">
        <v>278</v>
      </c>
      <c r="F54" s="490">
        <v>492</v>
      </c>
      <c r="G54" s="490">
        <v>247</v>
      </c>
      <c r="H54" s="490">
        <v>307</v>
      </c>
      <c r="I54" s="490">
        <v>425</v>
      </c>
      <c r="J54" s="490">
        <v>167</v>
      </c>
      <c r="K54" s="490">
        <v>507</v>
      </c>
      <c r="L54" s="490">
        <v>364</v>
      </c>
      <c r="M54" s="490">
        <v>310</v>
      </c>
      <c r="N54" s="490">
        <v>209</v>
      </c>
      <c r="O54" s="490">
        <v>174</v>
      </c>
      <c r="P54" s="490">
        <v>730</v>
      </c>
      <c r="Q54" s="490">
        <v>339</v>
      </c>
      <c r="R54" s="490">
        <v>95</v>
      </c>
      <c r="S54" s="490">
        <v>79</v>
      </c>
      <c r="T54" s="490">
        <v>195</v>
      </c>
      <c r="U54" s="490">
        <v>104</v>
      </c>
      <c r="V54" s="490">
        <v>85</v>
      </c>
      <c r="W54" s="490">
        <v>114</v>
      </c>
      <c r="X54" s="490">
        <v>133</v>
      </c>
      <c r="Y54" s="490">
        <v>84</v>
      </c>
      <c r="Z54" s="490">
        <v>235</v>
      </c>
      <c r="AA54" s="490">
        <v>114</v>
      </c>
      <c r="AB54" s="490">
        <v>280</v>
      </c>
      <c r="AC54" s="490">
        <v>279</v>
      </c>
      <c r="AD54" s="490">
        <v>235</v>
      </c>
      <c r="AE54" s="490">
        <v>293</v>
      </c>
      <c r="AF54" s="490">
        <v>236</v>
      </c>
    </row>
    <row r="55" spans="2:32" ht="15.75" thickTop="1" thickBot="1">
      <c r="B55" s="81" t="s">
        <v>165</v>
      </c>
      <c r="C55" s="490">
        <v>1</v>
      </c>
      <c r="D55" s="490">
        <v>88</v>
      </c>
      <c r="E55" s="490">
        <v>316</v>
      </c>
      <c r="F55" s="490">
        <v>757</v>
      </c>
      <c r="G55" s="490">
        <v>578</v>
      </c>
      <c r="H55" s="490">
        <v>507</v>
      </c>
      <c r="I55" s="490">
        <v>258</v>
      </c>
      <c r="J55" s="490">
        <v>132</v>
      </c>
      <c r="K55" s="490">
        <v>579</v>
      </c>
      <c r="L55" s="490">
        <v>444</v>
      </c>
      <c r="M55" s="490">
        <v>284</v>
      </c>
      <c r="N55" s="490">
        <v>107</v>
      </c>
      <c r="O55" s="490">
        <v>31</v>
      </c>
      <c r="P55" s="490">
        <v>128</v>
      </c>
      <c r="Q55" s="490">
        <v>100</v>
      </c>
      <c r="R55" s="490">
        <v>30</v>
      </c>
      <c r="S55" s="490">
        <v>31</v>
      </c>
      <c r="T55" s="490">
        <v>45</v>
      </c>
      <c r="U55" s="490">
        <v>48</v>
      </c>
      <c r="V55" s="490">
        <v>148</v>
      </c>
      <c r="W55" s="490">
        <v>45</v>
      </c>
      <c r="X55" s="490">
        <v>43</v>
      </c>
      <c r="Y55" s="490">
        <v>37</v>
      </c>
      <c r="Z55" s="490">
        <v>45</v>
      </c>
      <c r="AA55" s="490">
        <v>107</v>
      </c>
      <c r="AB55" s="490">
        <v>68</v>
      </c>
      <c r="AC55" s="490">
        <v>39</v>
      </c>
      <c r="AD55" s="490">
        <v>32</v>
      </c>
      <c r="AE55" s="490">
        <v>40</v>
      </c>
      <c r="AF55" s="490">
        <v>18</v>
      </c>
    </row>
    <row r="56" spans="2:32" ht="15.75" thickTop="1" thickBot="1">
      <c r="B56" s="81" t="s">
        <v>48</v>
      </c>
      <c r="C56" s="490">
        <v>0</v>
      </c>
      <c r="D56" s="490">
        <v>80</v>
      </c>
      <c r="E56" s="490">
        <v>113</v>
      </c>
      <c r="F56" s="490">
        <v>66</v>
      </c>
      <c r="G56" s="490">
        <v>33</v>
      </c>
      <c r="H56" s="490">
        <v>102</v>
      </c>
      <c r="I56" s="490">
        <v>204</v>
      </c>
      <c r="J56" s="490">
        <v>88</v>
      </c>
      <c r="K56" s="490">
        <v>77</v>
      </c>
      <c r="L56" s="490">
        <v>107</v>
      </c>
      <c r="M56" s="490">
        <v>85</v>
      </c>
      <c r="N56" s="490">
        <v>59</v>
      </c>
      <c r="O56" s="490">
        <v>32</v>
      </c>
      <c r="P56" s="490">
        <v>58</v>
      </c>
      <c r="Q56" s="490">
        <v>154</v>
      </c>
      <c r="R56" s="490">
        <v>64</v>
      </c>
      <c r="S56" s="490">
        <v>65</v>
      </c>
      <c r="T56" s="490">
        <v>65</v>
      </c>
      <c r="U56" s="490">
        <v>49</v>
      </c>
      <c r="V56" s="490">
        <v>58</v>
      </c>
      <c r="W56" s="490">
        <v>121</v>
      </c>
      <c r="X56" s="490">
        <v>87</v>
      </c>
      <c r="Y56" s="490">
        <v>113</v>
      </c>
      <c r="Z56" s="490">
        <v>68</v>
      </c>
      <c r="AA56" s="490">
        <v>95</v>
      </c>
      <c r="AB56" s="490">
        <v>71</v>
      </c>
      <c r="AC56" s="490">
        <v>79</v>
      </c>
      <c r="AD56" s="490">
        <v>106</v>
      </c>
      <c r="AE56" s="490">
        <v>155</v>
      </c>
      <c r="AF56" s="490">
        <v>92</v>
      </c>
    </row>
    <row r="57" spans="2:32" ht="15.75" thickTop="1" thickBot="1">
      <c r="B57" s="81" t="s">
        <v>49</v>
      </c>
      <c r="C57" s="490">
        <v>0</v>
      </c>
      <c r="D57" s="490">
        <v>307</v>
      </c>
      <c r="E57" s="490">
        <v>265</v>
      </c>
      <c r="F57" s="490">
        <v>409</v>
      </c>
      <c r="G57" s="490">
        <v>568</v>
      </c>
      <c r="H57" s="490">
        <v>520</v>
      </c>
      <c r="I57" s="490">
        <v>591</v>
      </c>
      <c r="J57" s="490">
        <v>328</v>
      </c>
      <c r="K57" s="490">
        <v>488</v>
      </c>
      <c r="L57" s="490">
        <v>230</v>
      </c>
      <c r="M57" s="490">
        <v>416</v>
      </c>
      <c r="N57" s="490">
        <v>142</v>
      </c>
      <c r="O57" s="490">
        <v>73</v>
      </c>
      <c r="P57" s="490">
        <v>204</v>
      </c>
      <c r="Q57" s="490">
        <v>332</v>
      </c>
      <c r="R57" s="490">
        <v>314</v>
      </c>
      <c r="S57" s="490">
        <v>331</v>
      </c>
      <c r="T57" s="490">
        <v>421</v>
      </c>
      <c r="U57" s="490">
        <v>423</v>
      </c>
      <c r="V57" s="490">
        <v>527</v>
      </c>
      <c r="W57" s="490">
        <v>621</v>
      </c>
      <c r="X57" s="490">
        <v>568</v>
      </c>
      <c r="Y57" s="490">
        <v>405</v>
      </c>
      <c r="Z57" s="490">
        <v>366</v>
      </c>
      <c r="AA57" s="490">
        <v>499</v>
      </c>
      <c r="AB57" s="490">
        <v>417</v>
      </c>
      <c r="AC57" s="490">
        <v>321</v>
      </c>
      <c r="AD57" s="490">
        <v>291</v>
      </c>
      <c r="AE57" s="490">
        <v>242</v>
      </c>
      <c r="AF57" s="490">
        <v>287</v>
      </c>
    </row>
    <row r="58" spans="2:32" ht="15.75" thickTop="1" thickBot="1">
      <c r="B58" s="81" t="s">
        <v>166</v>
      </c>
      <c r="C58" s="490">
        <v>0</v>
      </c>
      <c r="D58" s="490">
        <v>27</v>
      </c>
      <c r="E58" s="490">
        <v>51</v>
      </c>
      <c r="F58" s="490">
        <v>85</v>
      </c>
      <c r="G58" s="490">
        <v>38</v>
      </c>
      <c r="H58" s="490">
        <v>80</v>
      </c>
      <c r="I58" s="490">
        <v>103</v>
      </c>
      <c r="J58" s="490">
        <v>49</v>
      </c>
      <c r="K58" s="490">
        <v>71</v>
      </c>
      <c r="L58" s="490">
        <v>103</v>
      </c>
      <c r="M58" s="490">
        <v>102</v>
      </c>
      <c r="N58" s="490">
        <v>34</v>
      </c>
      <c r="O58" s="490">
        <v>7</v>
      </c>
      <c r="P58" s="490">
        <v>38</v>
      </c>
      <c r="Q58" s="490">
        <v>63</v>
      </c>
      <c r="R58" s="490">
        <v>13</v>
      </c>
      <c r="S58" s="490">
        <v>24</v>
      </c>
      <c r="T58" s="490">
        <v>74</v>
      </c>
      <c r="U58" s="490">
        <v>61</v>
      </c>
      <c r="V58" s="490">
        <v>65</v>
      </c>
      <c r="W58" s="490">
        <v>130</v>
      </c>
      <c r="X58" s="490">
        <v>90</v>
      </c>
      <c r="Y58" s="490">
        <v>69</v>
      </c>
      <c r="Z58" s="490">
        <v>74</v>
      </c>
      <c r="AA58" s="490">
        <v>101</v>
      </c>
      <c r="AB58" s="490">
        <v>74</v>
      </c>
      <c r="AC58" s="490">
        <v>89</v>
      </c>
      <c r="AD58" s="490">
        <v>101</v>
      </c>
      <c r="AE58" s="490">
        <v>145</v>
      </c>
      <c r="AF58" s="490">
        <v>117</v>
      </c>
    </row>
    <row r="59" spans="2:32" ht="15.75" thickTop="1" thickBot="1">
      <c r="B59" s="81" t="s">
        <v>167</v>
      </c>
      <c r="C59" s="490">
        <v>0</v>
      </c>
      <c r="D59" s="490">
        <v>132</v>
      </c>
      <c r="E59" s="490">
        <v>238</v>
      </c>
      <c r="F59" s="490">
        <v>275</v>
      </c>
      <c r="G59" s="490">
        <v>311</v>
      </c>
      <c r="H59" s="490">
        <v>189</v>
      </c>
      <c r="I59" s="490">
        <v>229</v>
      </c>
      <c r="J59" s="490">
        <v>130</v>
      </c>
      <c r="K59" s="490">
        <v>153</v>
      </c>
      <c r="L59" s="490">
        <v>268</v>
      </c>
      <c r="M59" s="490">
        <v>511</v>
      </c>
      <c r="N59" s="490">
        <v>74</v>
      </c>
      <c r="O59" s="490">
        <v>40</v>
      </c>
      <c r="P59" s="490">
        <v>108</v>
      </c>
      <c r="Q59" s="490">
        <v>226</v>
      </c>
      <c r="R59" s="490">
        <v>188</v>
      </c>
      <c r="S59" s="490">
        <v>126</v>
      </c>
      <c r="T59" s="490">
        <v>131</v>
      </c>
      <c r="U59" s="490">
        <v>71</v>
      </c>
      <c r="V59" s="490">
        <v>106</v>
      </c>
      <c r="W59" s="490">
        <v>152</v>
      </c>
      <c r="X59" s="490">
        <v>182</v>
      </c>
      <c r="Y59" s="490">
        <v>113</v>
      </c>
      <c r="Z59" s="490">
        <v>386</v>
      </c>
      <c r="AA59" s="490">
        <v>230</v>
      </c>
      <c r="AB59" s="490">
        <v>76</v>
      </c>
      <c r="AC59" s="490">
        <v>63</v>
      </c>
      <c r="AD59" s="490">
        <v>74</v>
      </c>
      <c r="AE59" s="490">
        <v>64</v>
      </c>
      <c r="AF59" s="490">
        <v>74</v>
      </c>
    </row>
    <row r="60" spans="2:32" ht="15.75" thickTop="1" thickBot="1">
      <c r="B60" s="81" t="s">
        <v>25</v>
      </c>
      <c r="C60" s="490">
        <v>0</v>
      </c>
      <c r="D60" s="490">
        <v>82</v>
      </c>
      <c r="E60" s="490">
        <v>80</v>
      </c>
      <c r="F60" s="490">
        <v>128</v>
      </c>
      <c r="G60" s="490">
        <v>131</v>
      </c>
      <c r="H60" s="490">
        <v>86</v>
      </c>
      <c r="I60" s="490">
        <v>99</v>
      </c>
      <c r="J60" s="490">
        <v>117</v>
      </c>
      <c r="K60" s="490">
        <v>210</v>
      </c>
      <c r="L60" s="490">
        <v>199</v>
      </c>
      <c r="M60" s="490">
        <v>189</v>
      </c>
      <c r="N60" s="490">
        <v>255</v>
      </c>
      <c r="O60" s="490">
        <v>132</v>
      </c>
      <c r="P60" s="490">
        <v>82</v>
      </c>
      <c r="Q60" s="490">
        <v>73</v>
      </c>
      <c r="R60" s="490">
        <v>32</v>
      </c>
      <c r="S60" s="490">
        <v>35</v>
      </c>
      <c r="T60" s="490">
        <v>68</v>
      </c>
      <c r="U60" s="490">
        <v>36</v>
      </c>
      <c r="V60" s="490">
        <v>36</v>
      </c>
      <c r="W60" s="490">
        <v>88</v>
      </c>
      <c r="X60" s="490">
        <v>59</v>
      </c>
      <c r="Y60" s="490">
        <v>61</v>
      </c>
      <c r="Z60" s="490">
        <v>63</v>
      </c>
      <c r="AA60" s="490">
        <v>60</v>
      </c>
      <c r="AB60" s="490">
        <v>41</v>
      </c>
      <c r="AC60" s="490">
        <v>59</v>
      </c>
      <c r="AD60" s="490">
        <v>53</v>
      </c>
      <c r="AE60" s="490">
        <v>42</v>
      </c>
      <c r="AF60" s="490">
        <v>55</v>
      </c>
    </row>
    <row r="61" spans="2:32" ht="15.75" thickTop="1" thickBot="1">
      <c r="B61" s="81"/>
      <c r="C61" s="490"/>
      <c r="D61" s="490"/>
      <c r="E61" s="490"/>
      <c r="F61" s="490"/>
      <c r="G61" s="490"/>
      <c r="H61" s="490"/>
      <c r="I61" s="490"/>
      <c r="J61" s="490"/>
      <c r="K61" s="490"/>
      <c r="L61" s="490"/>
      <c r="M61" s="490"/>
      <c r="N61" s="490"/>
      <c r="O61" s="490"/>
      <c r="P61" s="490"/>
      <c r="Q61" s="490"/>
      <c r="R61" s="490"/>
      <c r="S61" s="490"/>
      <c r="T61" s="490"/>
      <c r="U61" s="490"/>
      <c r="V61" s="490"/>
      <c r="W61" s="490"/>
      <c r="X61" s="490"/>
      <c r="Y61" s="490"/>
      <c r="Z61" s="490"/>
      <c r="AA61" s="490"/>
      <c r="AB61" s="490"/>
      <c r="AC61" s="490"/>
      <c r="AD61" s="490"/>
      <c r="AE61" s="490"/>
      <c r="AF61" s="490"/>
    </row>
    <row r="62" spans="2:32" s="27" customFormat="1" ht="16.5" thickTop="1" thickBot="1">
      <c r="B62" s="481" t="s">
        <v>26</v>
      </c>
      <c r="C62" s="489">
        <v>1</v>
      </c>
      <c r="D62" s="489">
        <v>536</v>
      </c>
      <c r="E62" s="489">
        <v>1438</v>
      </c>
      <c r="F62" s="489">
        <v>1270</v>
      </c>
      <c r="G62" s="489">
        <v>1140</v>
      </c>
      <c r="H62" s="489">
        <v>1207</v>
      </c>
      <c r="I62" s="489">
        <v>1853</v>
      </c>
      <c r="J62" s="489">
        <v>363</v>
      </c>
      <c r="K62" s="489">
        <v>513</v>
      </c>
      <c r="L62" s="489">
        <v>804</v>
      </c>
      <c r="M62" s="489">
        <v>1551</v>
      </c>
      <c r="N62" s="489">
        <v>964</v>
      </c>
      <c r="O62" s="489">
        <v>236</v>
      </c>
      <c r="P62" s="489">
        <v>929</v>
      </c>
      <c r="Q62" s="489">
        <v>759</v>
      </c>
      <c r="R62" s="489">
        <v>435</v>
      </c>
      <c r="S62" s="489">
        <v>635</v>
      </c>
      <c r="T62" s="489">
        <v>519</v>
      </c>
      <c r="U62" s="489">
        <v>324</v>
      </c>
      <c r="V62" s="489">
        <v>407</v>
      </c>
      <c r="W62" s="489">
        <v>625</v>
      </c>
      <c r="X62" s="489">
        <v>571</v>
      </c>
      <c r="Y62" s="489">
        <v>329</v>
      </c>
      <c r="Z62" s="489">
        <v>390</v>
      </c>
      <c r="AA62" s="489">
        <v>373</v>
      </c>
      <c r="AB62" s="489">
        <v>426</v>
      </c>
      <c r="AC62" s="489">
        <v>492</v>
      </c>
      <c r="AD62" s="489">
        <v>526</v>
      </c>
      <c r="AE62" s="489">
        <v>530</v>
      </c>
      <c r="AF62" s="489">
        <v>506</v>
      </c>
    </row>
    <row r="63" spans="2:32" ht="15.75" thickTop="1" thickBot="1">
      <c r="B63" s="81" t="s">
        <v>106</v>
      </c>
      <c r="C63" s="490">
        <v>0</v>
      </c>
      <c r="D63" s="490">
        <v>305</v>
      </c>
      <c r="E63" s="490">
        <v>753</v>
      </c>
      <c r="F63" s="490">
        <v>689</v>
      </c>
      <c r="G63" s="490">
        <v>439</v>
      </c>
      <c r="H63" s="490">
        <v>660</v>
      </c>
      <c r="I63" s="490">
        <v>880</v>
      </c>
      <c r="J63" s="490">
        <v>110</v>
      </c>
      <c r="K63" s="490">
        <v>66</v>
      </c>
      <c r="L63" s="490">
        <v>256</v>
      </c>
      <c r="M63" s="490">
        <v>531</v>
      </c>
      <c r="N63" s="490">
        <v>430</v>
      </c>
      <c r="O63" s="490">
        <v>62</v>
      </c>
      <c r="P63" s="490">
        <v>353</v>
      </c>
      <c r="Q63" s="490">
        <v>250</v>
      </c>
      <c r="R63" s="490">
        <v>89</v>
      </c>
      <c r="S63" s="490">
        <v>104</v>
      </c>
      <c r="T63" s="490">
        <v>78</v>
      </c>
      <c r="U63" s="490">
        <v>29</v>
      </c>
      <c r="V63" s="490">
        <v>138</v>
      </c>
      <c r="W63" s="490">
        <v>320</v>
      </c>
      <c r="X63" s="490">
        <v>230</v>
      </c>
      <c r="Y63" s="490">
        <v>22</v>
      </c>
      <c r="Z63" s="490">
        <v>49</v>
      </c>
      <c r="AA63" s="490">
        <v>22</v>
      </c>
      <c r="AB63" s="490">
        <v>160</v>
      </c>
      <c r="AC63" s="490">
        <v>48</v>
      </c>
      <c r="AD63" s="490">
        <v>167</v>
      </c>
      <c r="AE63" s="490">
        <v>169</v>
      </c>
      <c r="AF63" s="490">
        <v>91</v>
      </c>
    </row>
    <row r="64" spans="2:32" ht="15.75" thickTop="1" thickBot="1">
      <c r="B64" s="81" t="s">
        <v>168</v>
      </c>
      <c r="C64" s="490">
        <v>1</v>
      </c>
      <c r="D64" s="490">
        <v>24</v>
      </c>
      <c r="E64" s="490">
        <v>95</v>
      </c>
      <c r="F64" s="490">
        <v>15</v>
      </c>
      <c r="G64" s="490">
        <v>45</v>
      </c>
      <c r="H64" s="490">
        <v>36</v>
      </c>
      <c r="I64" s="490">
        <v>305</v>
      </c>
      <c r="J64" s="490">
        <v>54</v>
      </c>
      <c r="K64" s="490">
        <v>73</v>
      </c>
      <c r="L64" s="490">
        <v>131</v>
      </c>
      <c r="M64" s="490">
        <v>106</v>
      </c>
      <c r="N64" s="490">
        <v>29</v>
      </c>
      <c r="O64" s="490">
        <v>14</v>
      </c>
      <c r="P64" s="490">
        <v>43</v>
      </c>
      <c r="Q64" s="490">
        <v>144</v>
      </c>
      <c r="R64" s="490">
        <v>157</v>
      </c>
      <c r="S64" s="490">
        <v>71</v>
      </c>
      <c r="T64" s="490">
        <v>60</v>
      </c>
      <c r="U64" s="490">
        <v>75</v>
      </c>
      <c r="V64" s="490">
        <v>65</v>
      </c>
      <c r="W64" s="490">
        <v>17</v>
      </c>
      <c r="X64" s="490">
        <v>18</v>
      </c>
      <c r="Y64" s="490">
        <v>14</v>
      </c>
      <c r="Z64" s="490">
        <v>13</v>
      </c>
      <c r="AA64" s="490">
        <v>13</v>
      </c>
      <c r="AB64" s="490">
        <v>4</v>
      </c>
      <c r="AC64" s="490">
        <v>13</v>
      </c>
      <c r="AD64" s="490">
        <v>10</v>
      </c>
      <c r="AE64" s="490">
        <v>9</v>
      </c>
      <c r="AF64" s="490">
        <v>7</v>
      </c>
    </row>
    <row r="65" spans="2:32" ht="15.75" thickTop="1" thickBot="1">
      <c r="B65" s="81" t="s">
        <v>169</v>
      </c>
      <c r="C65" s="490">
        <v>0</v>
      </c>
      <c r="D65" s="490">
        <v>24</v>
      </c>
      <c r="E65" s="490">
        <v>29</v>
      </c>
      <c r="F65" s="490">
        <v>37</v>
      </c>
      <c r="G65" s="490">
        <v>34</v>
      </c>
      <c r="H65" s="490">
        <v>66</v>
      </c>
      <c r="I65" s="490">
        <v>158</v>
      </c>
      <c r="J65" s="490">
        <v>37</v>
      </c>
      <c r="K65" s="490">
        <v>34</v>
      </c>
      <c r="L65" s="490">
        <v>45</v>
      </c>
      <c r="M65" s="490">
        <v>66</v>
      </c>
      <c r="N65" s="490">
        <v>21</v>
      </c>
      <c r="O65" s="490">
        <v>72</v>
      </c>
      <c r="P65" s="490">
        <v>131</v>
      </c>
      <c r="Q65" s="490">
        <v>15</v>
      </c>
      <c r="R65" s="490">
        <v>14</v>
      </c>
      <c r="S65" s="490">
        <v>8</v>
      </c>
      <c r="T65" s="490">
        <v>88</v>
      </c>
      <c r="U65" s="490">
        <v>17</v>
      </c>
      <c r="V65" s="490">
        <v>13</v>
      </c>
      <c r="W65" s="490">
        <v>15</v>
      </c>
      <c r="X65" s="490">
        <v>12</v>
      </c>
      <c r="Y65" s="490">
        <v>12</v>
      </c>
      <c r="Z65" s="490">
        <v>7</v>
      </c>
      <c r="AA65" s="490">
        <v>9</v>
      </c>
      <c r="AB65" s="490">
        <v>6</v>
      </c>
      <c r="AC65" s="490">
        <v>148</v>
      </c>
      <c r="AD65" s="490">
        <v>10</v>
      </c>
      <c r="AE65" s="490">
        <v>22</v>
      </c>
      <c r="AF65" s="490">
        <v>8</v>
      </c>
    </row>
    <row r="66" spans="2:32" ht="15.75" thickTop="1" thickBot="1">
      <c r="B66" s="81" t="s">
        <v>170</v>
      </c>
      <c r="C66" s="490">
        <v>0</v>
      </c>
      <c r="D66" s="490">
        <v>47</v>
      </c>
      <c r="E66" s="490">
        <v>49</v>
      </c>
      <c r="F66" s="490">
        <v>63</v>
      </c>
      <c r="G66" s="490">
        <v>133</v>
      </c>
      <c r="H66" s="490">
        <v>61</v>
      </c>
      <c r="I66" s="490">
        <v>63</v>
      </c>
      <c r="J66" s="490">
        <v>38</v>
      </c>
      <c r="K66" s="490">
        <v>61</v>
      </c>
      <c r="L66" s="490">
        <v>109</v>
      </c>
      <c r="M66" s="490">
        <v>137</v>
      </c>
      <c r="N66" s="490">
        <v>38</v>
      </c>
      <c r="O66" s="490">
        <v>17</v>
      </c>
      <c r="P66" s="490">
        <v>48</v>
      </c>
      <c r="Q66" s="490">
        <v>43</v>
      </c>
      <c r="R66" s="490">
        <v>29</v>
      </c>
      <c r="S66" s="490">
        <v>22</v>
      </c>
      <c r="T66" s="490">
        <v>44</v>
      </c>
      <c r="U66" s="490">
        <v>28</v>
      </c>
      <c r="V66" s="490">
        <v>21</v>
      </c>
      <c r="W66" s="490">
        <v>29</v>
      </c>
      <c r="X66" s="490">
        <v>29</v>
      </c>
      <c r="Y66" s="490">
        <v>10</v>
      </c>
      <c r="Z66" s="490">
        <v>18</v>
      </c>
      <c r="AA66" s="490">
        <v>15</v>
      </c>
      <c r="AB66" s="490">
        <v>11</v>
      </c>
      <c r="AC66" s="490">
        <v>11</v>
      </c>
      <c r="AD66" s="490">
        <v>10</v>
      </c>
      <c r="AE66" s="490">
        <v>17</v>
      </c>
      <c r="AF66" s="490">
        <v>13</v>
      </c>
    </row>
    <row r="67" spans="2:32" ht="15.75" thickTop="1" thickBot="1">
      <c r="B67" s="81" t="s">
        <v>171</v>
      </c>
      <c r="C67" s="490">
        <v>0</v>
      </c>
      <c r="D67" s="490">
        <v>28</v>
      </c>
      <c r="E67" s="490">
        <v>109</v>
      </c>
      <c r="F67" s="490">
        <v>161</v>
      </c>
      <c r="G67" s="490">
        <v>72</v>
      </c>
      <c r="H67" s="490">
        <v>37</v>
      </c>
      <c r="I67" s="490">
        <v>127</v>
      </c>
      <c r="J67" s="490">
        <v>25</v>
      </c>
      <c r="K67" s="490">
        <v>31</v>
      </c>
      <c r="L67" s="490">
        <v>45</v>
      </c>
      <c r="M67" s="490">
        <v>73</v>
      </c>
      <c r="N67" s="490">
        <v>38</v>
      </c>
      <c r="O67" s="490">
        <v>18</v>
      </c>
      <c r="P67" s="490">
        <v>44</v>
      </c>
      <c r="Q67" s="490">
        <v>23</v>
      </c>
      <c r="R67" s="490">
        <v>23</v>
      </c>
      <c r="S67" s="490">
        <v>28</v>
      </c>
      <c r="T67" s="490">
        <v>37</v>
      </c>
      <c r="U67" s="490">
        <v>32</v>
      </c>
      <c r="V67" s="490">
        <v>6</v>
      </c>
      <c r="W67" s="490">
        <v>14</v>
      </c>
      <c r="X67" s="490">
        <v>13</v>
      </c>
      <c r="Y67" s="490">
        <v>11</v>
      </c>
      <c r="Z67" s="490">
        <v>6</v>
      </c>
      <c r="AA67" s="490">
        <v>10</v>
      </c>
      <c r="AB67" s="490">
        <v>12</v>
      </c>
      <c r="AC67" s="490">
        <v>15</v>
      </c>
      <c r="AD67" s="490">
        <v>15</v>
      </c>
      <c r="AE67" s="490">
        <v>9</v>
      </c>
      <c r="AF67" s="490">
        <v>6</v>
      </c>
    </row>
    <row r="68" spans="2:32" ht="15.75" thickTop="1" thickBot="1">
      <c r="B68" s="81" t="s">
        <v>172</v>
      </c>
      <c r="C68" s="490">
        <v>0</v>
      </c>
      <c r="D68" s="490">
        <v>55</v>
      </c>
      <c r="E68" s="490">
        <v>60</v>
      </c>
      <c r="F68" s="490">
        <v>41</v>
      </c>
      <c r="G68" s="490">
        <v>41</v>
      </c>
      <c r="H68" s="490">
        <v>61</v>
      </c>
      <c r="I68" s="490">
        <v>86</v>
      </c>
      <c r="J68" s="490">
        <v>20</v>
      </c>
      <c r="K68" s="490">
        <v>42</v>
      </c>
      <c r="L68" s="490">
        <v>71</v>
      </c>
      <c r="M68" s="490">
        <v>49</v>
      </c>
      <c r="N68" s="490">
        <v>17</v>
      </c>
      <c r="O68" s="490">
        <v>8</v>
      </c>
      <c r="P68" s="490">
        <v>23</v>
      </c>
      <c r="Q68" s="490">
        <v>31</v>
      </c>
      <c r="R68" s="490">
        <v>17</v>
      </c>
      <c r="S68" s="490">
        <v>14</v>
      </c>
      <c r="T68" s="490">
        <v>9</v>
      </c>
      <c r="U68" s="490">
        <v>18</v>
      </c>
      <c r="V68" s="490">
        <v>4</v>
      </c>
      <c r="W68" s="490">
        <v>5</v>
      </c>
      <c r="X68" s="490">
        <v>13</v>
      </c>
      <c r="Y68" s="490">
        <v>8</v>
      </c>
      <c r="Z68" s="490">
        <v>6</v>
      </c>
      <c r="AA68" s="490">
        <v>8</v>
      </c>
      <c r="AB68" s="490">
        <v>1</v>
      </c>
      <c r="AC68" s="490">
        <v>2</v>
      </c>
      <c r="AD68" s="490">
        <v>1</v>
      </c>
      <c r="AE68" s="490">
        <v>5</v>
      </c>
      <c r="AF68" s="490">
        <v>3</v>
      </c>
    </row>
    <row r="69" spans="2:32" ht="15.75" thickTop="1" thickBot="1">
      <c r="B69" s="81" t="s">
        <v>173</v>
      </c>
      <c r="C69" s="490">
        <v>0</v>
      </c>
      <c r="D69" s="490">
        <v>10</v>
      </c>
      <c r="E69" s="490">
        <v>195</v>
      </c>
      <c r="F69" s="490">
        <v>127</v>
      </c>
      <c r="G69" s="490">
        <v>167</v>
      </c>
      <c r="H69" s="490">
        <v>78</v>
      </c>
      <c r="I69" s="490">
        <v>61</v>
      </c>
      <c r="J69" s="490">
        <v>10</v>
      </c>
      <c r="K69" s="490">
        <v>18</v>
      </c>
      <c r="L69" s="490">
        <v>36</v>
      </c>
      <c r="M69" s="490">
        <v>19</v>
      </c>
      <c r="N69" s="490">
        <v>8</v>
      </c>
      <c r="O69" s="490">
        <v>7</v>
      </c>
      <c r="P69" s="490">
        <v>5</v>
      </c>
      <c r="Q69" s="490">
        <v>5</v>
      </c>
      <c r="R69" s="490">
        <v>4</v>
      </c>
      <c r="S69" s="490">
        <v>1</v>
      </c>
      <c r="T69" s="490">
        <v>4</v>
      </c>
      <c r="U69" s="490">
        <v>4</v>
      </c>
      <c r="V69" s="490">
        <v>0</v>
      </c>
      <c r="W69" s="490">
        <v>3</v>
      </c>
      <c r="X69" s="490">
        <v>3</v>
      </c>
      <c r="Y69" s="490">
        <v>1</v>
      </c>
      <c r="Z69" s="490">
        <v>2</v>
      </c>
      <c r="AA69" s="490">
        <v>6</v>
      </c>
      <c r="AB69" s="490">
        <v>2</v>
      </c>
      <c r="AC69" s="490">
        <v>1</v>
      </c>
      <c r="AD69" s="490">
        <v>5</v>
      </c>
      <c r="AE69" s="490">
        <v>1</v>
      </c>
      <c r="AF69" s="490">
        <v>2</v>
      </c>
    </row>
    <row r="70" spans="2:32" ht="15.75" thickTop="1" thickBot="1">
      <c r="B70" s="81" t="s">
        <v>174</v>
      </c>
      <c r="C70" s="490">
        <v>0</v>
      </c>
      <c r="D70" s="490">
        <v>18</v>
      </c>
      <c r="E70" s="490">
        <v>36</v>
      </c>
      <c r="F70" s="490">
        <v>79</v>
      </c>
      <c r="G70" s="490">
        <v>41</v>
      </c>
      <c r="H70" s="490">
        <v>21</v>
      </c>
      <c r="I70" s="490">
        <v>25</v>
      </c>
      <c r="J70" s="490">
        <v>13</v>
      </c>
      <c r="K70" s="490">
        <v>12</v>
      </c>
      <c r="L70" s="490">
        <v>33</v>
      </c>
      <c r="M70" s="490">
        <v>231</v>
      </c>
      <c r="N70" s="490">
        <v>74</v>
      </c>
      <c r="O70" s="490">
        <v>5</v>
      </c>
      <c r="P70" s="490">
        <v>103</v>
      </c>
      <c r="Q70" s="490">
        <v>78</v>
      </c>
      <c r="R70" s="490">
        <v>50</v>
      </c>
      <c r="S70" s="490">
        <v>82</v>
      </c>
      <c r="T70" s="490">
        <v>20</v>
      </c>
      <c r="U70" s="490">
        <v>8</v>
      </c>
      <c r="V70" s="490">
        <v>3</v>
      </c>
      <c r="W70" s="490">
        <v>10</v>
      </c>
      <c r="X70" s="490">
        <v>14</v>
      </c>
      <c r="Y70" s="490">
        <v>2</v>
      </c>
      <c r="Z70" s="490">
        <v>6</v>
      </c>
      <c r="AA70" s="490">
        <v>6</v>
      </c>
      <c r="AB70" s="490">
        <v>6</v>
      </c>
      <c r="AC70" s="490">
        <v>1</v>
      </c>
      <c r="AD70" s="490">
        <v>2</v>
      </c>
      <c r="AE70" s="490">
        <v>4</v>
      </c>
      <c r="AF70" s="490">
        <v>5</v>
      </c>
    </row>
    <row r="71" spans="2:32" ht="15.75" thickTop="1" thickBot="1">
      <c r="B71" s="81" t="s">
        <v>175</v>
      </c>
      <c r="C71" s="490">
        <v>0</v>
      </c>
      <c r="D71" s="490">
        <v>17</v>
      </c>
      <c r="E71" s="490">
        <v>60</v>
      </c>
      <c r="F71" s="490">
        <v>54</v>
      </c>
      <c r="G71" s="490">
        <v>150</v>
      </c>
      <c r="H71" s="490">
        <v>115</v>
      </c>
      <c r="I71" s="490">
        <v>45</v>
      </c>
      <c r="J71" s="490">
        <v>24</v>
      </c>
      <c r="K71" s="490">
        <v>140</v>
      </c>
      <c r="L71" s="490">
        <v>20</v>
      </c>
      <c r="M71" s="490">
        <v>31</v>
      </c>
      <c r="N71" s="490">
        <v>17</v>
      </c>
      <c r="O71" s="490">
        <v>8</v>
      </c>
      <c r="P71" s="490">
        <v>55</v>
      </c>
      <c r="Q71" s="490">
        <v>95</v>
      </c>
      <c r="R71" s="490">
        <v>6</v>
      </c>
      <c r="S71" s="490">
        <v>6</v>
      </c>
      <c r="T71" s="490">
        <v>7</v>
      </c>
      <c r="U71" s="490">
        <v>7</v>
      </c>
      <c r="V71" s="490">
        <v>7</v>
      </c>
      <c r="W71" s="490">
        <v>12</v>
      </c>
      <c r="X71" s="490">
        <v>7</v>
      </c>
      <c r="Y71" s="490">
        <v>5</v>
      </c>
      <c r="Z71" s="490">
        <v>3</v>
      </c>
      <c r="AA71" s="490">
        <v>4</v>
      </c>
      <c r="AB71" s="490">
        <v>1</v>
      </c>
      <c r="AC71" s="490">
        <v>3</v>
      </c>
      <c r="AD71" s="490">
        <v>5</v>
      </c>
      <c r="AE71" s="490">
        <v>3</v>
      </c>
      <c r="AF71" s="490">
        <v>2</v>
      </c>
    </row>
    <row r="72" spans="2:32" ht="15.75" thickTop="1" thickBot="1">
      <c r="B72" s="81" t="s">
        <v>55</v>
      </c>
      <c r="C72" s="490">
        <v>0</v>
      </c>
      <c r="D72" s="490">
        <v>8</v>
      </c>
      <c r="E72" s="490">
        <v>52</v>
      </c>
      <c r="F72" s="490">
        <v>4</v>
      </c>
      <c r="G72" s="490">
        <v>18</v>
      </c>
      <c r="H72" s="490">
        <v>72</v>
      </c>
      <c r="I72" s="490">
        <v>103</v>
      </c>
      <c r="J72" s="490">
        <v>32</v>
      </c>
      <c r="K72" s="490">
        <v>36</v>
      </c>
      <c r="L72" s="490">
        <v>58</v>
      </c>
      <c r="M72" s="490">
        <v>308</v>
      </c>
      <c r="N72" s="490">
        <v>292</v>
      </c>
      <c r="O72" s="490">
        <v>25</v>
      </c>
      <c r="P72" s="490">
        <v>124</v>
      </c>
      <c r="Q72" s="490">
        <v>75</v>
      </c>
      <c r="R72" s="490">
        <v>46</v>
      </c>
      <c r="S72" s="490">
        <v>299</v>
      </c>
      <c r="T72" s="490">
        <v>172</v>
      </c>
      <c r="U72" s="490">
        <v>106</v>
      </c>
      <c r="V72" s="490">
        <v>150</v>
      </c>
      <c r="W72" s="490">
        <v>200</v>
      </c>
      <c r="X72" s="490">
        <v>232</v>
      </c>
      <c r="Y72" s="490">
        <v>244</v>
      </c>
      <c r="Z72" s="490">
        <v>280</v>
      </c>
      <c r="AA72" s="490">
        <v>280</v>
      </c>
      <c r="AB72" s="490">
        <v>223</v>
      </c>
      <c r="AC72" s="490">
        <v>250</v>
      </c>
      <c r="AD72" s="490">
        <v>301</v>
      </c>
      <c r="AE72" s="490">
        <v>291</v>
      </c>
      <c r="AF72" s="490">
        <v>369</v>
      </c>
    </row>
    <row r="73" spans="2:32" ht="15.75" thickTop="1" thickBot="1">
      <c r="B73" s="81"/>
      <c r="C73" s="490"/>
      <c r="D73" s="490"/>
      <c r="E73" s="490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490"/>
    </row>
    <row r="74" spans="2:32" s="27" customFormat="1" ht="16.5" thickTop="1" thickBot="1">
      <c r="B74" s="481" t="s">
        <v>85</v>
      </c>
      <c r="C74" s="489">
        <v>48</v>
      </c>
      <c r="D74" s="489">
        <v>1237</v>
      </c>
      <c r="E74" s="489">
        <v>1903</v>
      </c>
      <c r="F74" s="489">
        <v>1923</v>
      </c>
      <c r="G74" s="489">
        <v>1583</v>
      </c>
      <c r="H74" s="489">
        <v>1866</v>
      </c>
      <c r="I74" s="489">
        <v>1565</v>
      </c>
      <c r="J74" s="489">
        <v>643</v>
      </c>
      <c r="K74" s="489">
        <v>2482</v>
      </c>
      <c r="L74" s="489">
        <v>2100</v>
      </c>
      <c r="M74" s="489">
        <v>3090</v>
      </c>
      <c r="N74" s="489">
        <v>1356</v>
      </c>
      <c r="O74" s="489">
        <v>835</v>
      </c>
      <c r="P74" s="489">
        <v>2463</v>
      </c>
      <c r="Q74" s="489">
        <v>1633</v>
      </c>
      <c r="R74" s="489">
        <v>1934</v>
      </c>
      <c r="S74" s="489">
        <v>1330</v>
      </c>
      <c r="T74" s="489">
        <v>1399</v>
      </c>
      <c r="U74" s="489">
        <v>1475</v>
      </c>
      <c r="V74" s="489">
        <v>1270</v>
      </c>
      <c r="W74" s="489">
        <v>1248</v>
      </c>
      <c r="X74" s="489">
        <v>1526</v>
      </c>
      <c r="Y74" s="489">
        <v>954</v>
      </c>
      <c r="Z74" s="489">
        <v>1081</v>
      </c>
      <c r="AA74" s="489">
        <v>1049</v>
      </c>
      <c r="AB74" s="489">
        <v>992</v>
      </c>
      <c r="AC74" s="489">
        <v>833</v>
      </c>
      <c r="AD74" s="489">
        <v>1145</v>
      </c>
      <c r="AE74" s="489">
        <v>1122</v>
      </c>
      <c r="AF74" s="489">
        <v>1269</v>
      </c>
    </row>
    <row r="75" spans="2:32" ht="15.75" thickTop="1" thickBot="1">
      <c r="B75" s="81" t="s">
        <v>56</v>
      </c>
      <c r="C75" s="490">
        <v>2</v>
      </c>
      <c r="D75" s="490">
        <v>291</v>
      </c>
      <c r="E75" s="490">
        <v>401</v>
      </c>
      <c r="F75" s="490">
        <v>311</v>
      </c>
      <c r="G75" s="490">
        <v>246</v>
      </c>
      <c r="H75" s="490">
        <v>450</v>
      </c>
      <c r="I75" s="490">
        <v>245</v>
      </c>
      <c r="J75" s="490">
        <v>104</v>
      </c>
      <c r="K75" s="490">
        <v>282</v>
      </c>
      <c r="L75" s="490">
        <v>250</v>
      </c>
      <c r="M75" s="490">
        <v>451</v>
      </c>
      <c r="N75" s="490">
        <v>180</v>
      </c>
      <c r="O75" s="490">
        <v>32</v>
      </c>
      <c r="P75" s="490">
        <v>372</v>
      </c>
      <c r="Q75" s="490">
        <v>410</v>
      </c>
      <c r="R75" s="490">
        <v>383</v>
      </c>
      <c r="S75" s="490">
        <v>522</v>
      </c>
      <c r="T75" s="490">
        <v>335</v>
      </c>
      <c r="U75" s="490">
        <v>301</v>
      </c>
      <c r="V75" s="490">
        <v>62</v>
      </c>
      <c r="W75" s="490">
        <v>134</v>
      </c>
      <c r="X75" s="490">
        <v>105</v>
      </c>
      <c r="Y75" s="490">
        <v>59</v>
      </c>
      <c r="Z75" s="490">
        <v>95</v>
      </c>
      <c r="AA75" s="490">
        <v>78</v>
      </c>
      <c r="AB75" s="490">
        <v>240</v>
      </c>
      <c r="AC75" s="490">
        <v>66</v>
      </c>
      <c r="AD75" s="490">
        <v>65</v>
      </c>
      <c r="AE75" s="490">
        <v>190</v>
      </c>
      <c r="AF75" s="490">
        <v>182</v>
      </c>
    </row>
    <row r="76" spans="2:32" ht="15.75" thickTop="1" thickBot="1">
      <c r="B76" s="81" t="s">
        <v>57</v>
      </c>
      <c r="C76" s="490">
        <v>1</v>
      </c>
      <c r="D76" s="490">
        <v>195</v>
      </c>
      <c r="E76" s="490">
        <v>384</v>
      </c>
      <c r="F76" s="490">
        <v>375</v>
      </c>
      <c r="G76" s="490">
        <v>188</v>
      </c>
      <c r="H76" s="490">
        <v>236</v>
      </c>
      <c r="I76" s="490">
        <v>263</v>
      </c>
      <c r="J76" s="490">
        <v>74</v>
      </c>
      <c r="K76" s="490">
        <v>353</v>
      </c>
      <c r="L76" s="490">
        <v>227</v>
      </c>
      <c r="M76" s="490">
        <v>541</v>
      </c>
      <c r="N76" s="490">
        <v>332</v>
      </c>
      <c r="O76" s="490">
        <v>353</v>
      </c>
      <c r="P76" s="490">
        <v>394</v>
      </c>
      <c r="Q76" s="490">
        <v>235</v>
      </c>
      <c r="R76" s="490">
        <v>323</v>
      </c>
      <c r="S76" s="490">
        <v>166</v>
      </c>
      <c r="T76" s="490">
        <v>267</v>
      </c>
      <c r="U76" s="490">
        <v>255</v>
      </c>
      <c r="V76" s="490">
        <v>243</v>
      </c>
      <c r="W76" s="490">
        <v>287</v>
      </c>
      <c r="X76" s="490">
        <v>388</v>
      </c>
      <c r="Y76" s="490">
        <v>338</v>
      </c>
      <c r="Z76" s="490">
        <v>322</v>
      </c>
      <c r="AA76" s="490">
        <v>245</v>
      </c>
      <c r="AB76" s="490">
        <v>229</v>
      </c>
      <c r="AC76" s="490">
        <v>122</v>
      </c>
      <c r="AD76" s="490">
        <v>159</v>
      </c>
      <c r="AE76" s="490">
        <v>183</v>
      </c>
      <c r="AF76" s="490">
        <v>143</v>
      </c>
    </row>
    <row r="77" spans="2:32" ht="15.75" thickTop="1" thickBot="1">
      <c r="B77" s="81" t="s">
        <v>176</v>
      </c>
      <c r="C77" s="490">
        <v>10</v>
      </c>
      <c r="D77" s="490">
        <v>184</v>
      </c>
      <c r="E77" s="490">
        <v>328</v>
      </c>
      <c r="F77" s="490">
        <v>356</v>
      </c>
      <c r="G77" s="490">
        <v>253</v>
      </c>
      <c r="H77" s="490">
        <v>474</v>
      </c>
      <c r="I77" s="490">
        <v>264</v>
      </c>
      <c r="J77" s="490">
        <v>168</v>
      </c>
      <c r="K77" s="490">
        <v>374</v>
      </c>
      <c r="L77" s="490">
        <v>427</v>
      </c>
      <c r="M77" s="490">
        <v>460</v>
      </c>
      <c r="N77" s="490">
        <v>224</v>
      </c>
      <c r="O77" s="490">
        <v>92</v>
      </c>
      <c r="P77" s="490">
        <v>405</v>
      </c>
      <c r="Q77" s="490">
        <v>206</v>
      </c>
      <c r="R77" s="490">
        <v>460</v>
      </c>
      <c r="S77" s="490">
        <v>277</v>
      </c>
      <c r="T77" s="490">
        <v>298</v>
      </c>
      <c r="U77" s="490">
        <v>254</v>
      </c>
      <c r="V77" s="490">
        <v>236</v>
      </c>
      <c r="W77" s="490">
        <v>187</v>
      </c>
      <c r="X77" s="490">
        <v>224</v>
      </c>
      <c r="Y77" s="490">
        <v>146</v>
      </c>
      <c r="Z77" s="490">
        <v>181</v>
      </c>
      <c r="AA77" s="490">
        <v>139</v>
      </c>
      <c r="AB77" s="490">
        <v>108</v>
      </c>
      <c r="AC77" s="490">
        <v>212</v>
      </c>
      <c r="AD77" s="490">
        <v>250</v>
      </c>
      <c r="AE77" s="490">
        <v>213</v>
      </c>
      <c r="AF77" s="490">
        <v>260</v>
      </c>
    </row>
    <row r="78" spans="2:32" ht="15.75" thickTop="1" thickBot="1">
      <c r="B78" s="81" t="s">
        <v>59</v>
      </c>
      <c r="C78" s="490">
        <v>0</v>
      </c>
      <c r="D78" s="490">
        <v>38</v>
      </c>
      <c r="E78" s="490">
        <v>117</v>
      </c>
      <c r="F78" s="490">
        <v>92</v>
      </c>
      <c r="G78" s="490">
        <v>237</v>
      </c>
      <c r="H78" s="490">
        <v>70</v>
      </c>
      <c r="I78" s="490">
        <v>98</v>
      </c>
      <c r="J78" s="490">
        <v>31</v>
      </c>
      <c r="K78" s="490">
        <v>150</v>
      </c>
      <c r="L78" s="490">
        <v>168</v>
      </c>
      <c r="M78" s="490">
        <v>152</v>
      </c>
      <c r="N78" s="490">
        <v>160</v>
      </c>
      <c r="O78" s="490">
        <v>69</v>
      </c>
      <c r="P78" s="490">
        <v>109</v>
      </c>
      <c r="Q78" s="490">
        <v>116</v>
      </c>
      <c r="R78" s="490">
        <v>42</v>
      </c>
      <c r="S78" s="490">
        <v>69</v>
      </c>
      <c r="T78" s="490">
        <v>49</v>
      </c>
      <c r="U78" s="490">
        <v>145</v>
      </c>
      <c r="V78" s="490">
        <v>238</v>
      </c>
      <c r="W78" s="490">
        <v>73</v>
      </c>
      <c r="X78" s="490">
        <v>108</v>
      </c>
      <c r="Y78" s="490">
        <v>44</v>
      </c>
      <c r="Z78" s="490">
        <v>57</v>
      </c>
      <c r="AA78" s="490">
        <v>72</v>
      </c>
      <c r="AB78" s="490">
        <v>41</v>
      </c>
      <c r="AC78" s="490">
        <v>32</v>
      </c>
      <c r="AD78" s="490">
        <v>221</v>
      </c>
      <c r="AE78" s="490">
        <v>88</v>
      </c>
      <c r="AF78" s="490">
        <v>93</v>
      </c>
    </row>
    <row r="79" spans="2:32" ht="15.75" thickTop="1" thickBot="1">
      <c r="B79" s="81" t="s">
        <v>60</v>
      </c>
      <c r="C79" s="490">
        <v>13</v>
      </c>
      <c r="D79" s="490">
        <v>81</v>
      </c>
      <c r="E79" s="490">
        <v>104</v>
      </c>
      <c r="F79" s="490">
        <v>106</v>
      </c>
      <c r="G79" s="490">
        <v>172</v>
      </c>
      <c r="H79" s="490">
        <v>133</v>
      </c>
      <c r="I79" s="490">
        <v>259</v>
      </c>
      <c r="J79" s="490">
        <v>39</v>
      </c>
      <c r="K79" s="490">
        <v>391</v>
      </c>
      <c r="L79" s="490">
        <v>296</v>
      </c>
      <c r="M79" s="490">
        <v>464</v>
      </c>
      <c r="N79" s="490">
        <v>80</v>
      </c>
      <c r="O79" s="490">
        <v>49</v>
      </c>
      <c r="P79" s="490">
        <v>236</v>
      </c>
      <c r="Q79" s="490">
        <v>103</v>
      </c>
      <c r="R79" s="490">
        <v>68</v>
      </c>
      <c r="S79" s="490">
        <v>63</v>
      </c>
      <c r="T79" s="490">
        <v>133</v>
      </c>
      <c r="U79" s="490">
        <v>194</v>
      </c>
      <c r="V79" s="490">
        <v>152</v>
      </c>
      <c r="W79" s="490">
        <v>93</v>
      </c>
      <c r="X79" s="490">
        <v>112</v>
      </c>
      <c r="Y79" s="490">
        <v>89</v>
      </c>
      <c r="Z79" s="490">
        <v>63</v>
      </c>
      <c r="AA79" s="490">
        <v>62</v>
      </c>
      <c r="AB79" s="490">
        <v>64</v>
      </c>
      <c r="AC79" s="490">
        <v>53</v>
      </c>
      <c r="AD79" s="490">
        <v>116</v>
      </c>
      <c r="AE79" s="490">
        <v>98</v>
      </c>
      <c r="AF79" s="490">
        <v>143</v>
      </c>
    </row>
    <row r="80" spans="2:32" ht="15.75" thickTop="1" thickBot="1">
      <c r="B80" s="81" t="s">
        <v>61</v>
      </c>
      <c r="C80" s="490">
        <v>5</v>
      </c>
      <c r="D80" s="490">
        <v>97</v>
      </c>
      <c r="E80" s="490">
        <v>169</v>
      </c>
      <c r="F80" s="490">
        <v>170</v>
      </c>
      <c r="G80" s="490">
        <v>132</v>
      </c>
      <c r="H80" s="490">
        <v>89</v>
      </c>
      <c r="I80" s="490">
        <v>55</v>
      </c>
      <c r="J80" s="490">
        <v>50</v>
      </c>
      <c r="K80" s="490">
        <v>212</v>
      </c>
      <c r="L80" s="490">
        <v>199</v>
      </c>
      <c r="M80" s="490">
        <v>258</v>
      </c>
      <c r="N80" s="490">
        <v>130</v>
      </c>
      <c r="O80" s="490">
        <v>15</v>
      </c>
      <c r="P80" s="490">
        <v>401</v>
      </c>
      <c r="Q80" s="490">
        <v>196</v>
      </c>
      <c r="R80" s="490">
        <v>233</v>
      </c>
      <c r="S80" s="490">
        <v>54</v>
      </c>
      <c r="T80" s="490">
        <v>75</v>
      </c>
      <c r="U80" s="490">
        <v>53</v>
      </c>
      <c r="V80" s="490">
        <v>70</v>
      </c>
      <c r="W80" s="490">
        <v>107</v>
      </c>
      <c r="X80" s="490">
        <v>84</v>
      </c>
      <c r="Y80" s="490">
        <v>51</v>
      </c>
      <c r="Z80" s="490">
        <v>124</v>
      </c>
      <c r="AA80" s="490">
        <v>135</v>
      </c>
      <c r="AB80" s="490">
        <v>51</v>
      </c>
      <c r="AC80" s="490">
        <v>34</v>
      </c>
      <c r="AD80" s="490">
        <v>27</v>
      </c>
      <c r="AE80" s="490">
        <v>53</v>
      </c>
      <c r="AF80" s="490">
        <v>57</v>
      </c>
    </row>
    <row r="81" spans="2:32" ht="15.75" thickTop="1" thickBot="1">
      <c r="B81" s="81" t="s">
        <v>62</v>
      </c>
      <c r="C81" s="490">
        <v>6</v>
      </c>
      <c r="D81" s="490">
        <v>44</v>
      </c>
      <c r="E81" s="490">
        <v>113</v>
      </c>
      <c r="F81" s="490">
        <v>136</v>
      </c>
      <c r="G81" s="490">
        <v>109</v>
      </c>
      <c r="H81" s="490">
        <v>137</v>
      </c>
      <c r="I81" s="490">
        <v>152</v>
      </c>
      <c r="J81" s="490">
        <v>65</v>
      </c>
      <c r="K81" s="490">
        <v>248</v>
      </c>
      <c r="L81" s="490">
        <v>165</v>
      </c>
      <c r="M81" s="490">
        <v>304</v>
      </c>
      <c r="N81" s="490">
        <v>79</v>
      </c>
      <c r="O81" s="490">
        <v>34</v>
      </c>
      <c r="P81" s="490">
        <v>82</v>
      </c>
      <c r="Q81" s="490">
        <v>84</v>
      </c>
      <c r="R81" s="490">
        <v>99</v>
      </c>
      <c r="S81" s="490">
        <v>34</v>
      </c>
      <c r="T81" s="490">
        <v>55</v>
      </c>
      <c r="U81" s="490">
        <v>138</v>
      </c>
      <c r="V81" s="490">
        <v>75</v>
      </c>
      <c r="W81" s="490">
        <v>86</v>
      </c>
      <c r="X81" s="490">
        <v>103</v>
      </c>
      <c r="Y81" s="490">
        <v>67</v>
      </c>
      <c r="Z81" s="490">
        <v>79</v>
      </c>
      <c r="AA81" s="490">
        <v>95</v>
      </c>
      <c r="AB81" s="490">
        <v>64</v>
      </c>
      <c r="AC81" s="490">
        <v>106</v>
      </c>
      <c r="AD81" s="490">
        <v>84</v>
      </c>
      <c r="AE81" s="490">
        <v>67</v>
      </c>
      <c r="AF81" s="490">
        <v>74</v>
      </c>
    </row>
    <row r="82" spans="2:32" ht="15.75" thickTop="1" thickBot="1">
      <c r="B82" s="81" t="s">
        <v>63</v>
      </c>
      <c r="C82" s="490">
        <v>0</v>
      </c>
      <c r="D82" s="490">
        <v>87</v>
      </c>
      <c r="E82" s="490">
        <v>94</v>
      </c>
      <c r="F82" s="490">
        <v>88</v>
      </c>
      <c r="G82" s="490">
        <v>105</v>
      </c>
      <c r="H82" s="490">
        <v>89</v>
      </c>
      <c r="I82" s="490">
        <v>115</v>
      </c>
      <c r="J82" s="490">
        <v>20</v>
      </c>
      <c r="K82" s="490">
        <v>167</v>
      </c>
      <c r="L82" s="490">
        <v>149</v>
      </c>
      <c r="M82" s="490">
        <v>148</v>
      </c>
      <c r="N82" s="490">
        <v>58</v>
      </c>
      <c r="O82" s="490">
        <v>54</v>
      </c>
      <c r="P82" s="490">
        <v>128</v>
      </c>
      <c r="Q82" s="490">
        <v>130</v>
      </c>
      <c r="R82" s="490">
        <v>61</v>
      </c>
      <c r="S82" s="490">
        <v>77</v>
      </c>
      <c r="T82" s="490">
        <v>92</v>
      </c>
      <c r="U82" s="490">
        <v>62</v>
      </c>
      <c r="V82" s="490">
        <v>57</v>
      </c>
      <c r="W82" s="490">
        <v>118</v>
      </c>
      <c r="X82" s="490">
        <v>96</v>
      </c>
      <c r="Y82" s="490">
        <v>53</v>
      </c>
      <c r="Z82" s="490">
        <v>36</v>
      </c>
      <c r="AA82" s="490">
        <v>37</v>
      </c>
      <c r="AB82" s="490">
        <v>33</v>
      </c>
      <c r="AC82" s="490">
        <v>56</v>
      </c>
      <c r="AD82" s="490">
        <v>47</v>
      </c>
      <c r="AE82" s="490">
        <v>52</v>
      </c>
      <c r="AF82" s="490">
        <v>71</v>
      </c>
    </row>
    <row r="83" spans="2:32" ht="15.75" thickTop="1" thickBot="1">
      <c r="B83" s="81" t="s">
        <v>64</v>
      </c>
      <c r="C83" s="490">
        <v>0</v>
      </c>
      <c r="D83" s="490">
        <v>44</v>
      </c>
      <c r="E83" s="490">
        <v>90</v>
      </c>
      <c r="F83" s="490">
        <v>140</v>
      </c>
      <c r="G83" s="490">
        <v>110</v>
      </c>
      <c r="H83" s="490">
        <v>119</v>
      </c>
      <c r="I83" s="490">
        <v>64</v>
      </c>
      <c r="J83" s="490">
        <v>46</v>
      </c>
      <c r="K83" s="490">
        <v>113</v>
      </c>
      <c r="L83" s="490">
        <v>77</v>
      </c>
      <c r="M83" s="490">
        <v>102</v>
      </c>
      <c r="N83" s="490">
        <v>54</v>
      </c>
      <c r="O83" s="490">
        <v>103</v>
      </c>
      <c r="P83" s="490">
        <v>165</v>
      </c>
      <c r="Q83" s="490">
        <v>55</v>
      </c>
      <c r="R83" s="490">
        <v>64</v>
      </c>
      <c r="S83" s="490">
        <v>20</v>
      </c>
      <c r="T83" s="490">
        <v>38</v>
      </c>
      <c r="U83" s="490">
        <v>32</v>
      </c>
      <c r="V83" s="490">
        <v>51</v>
      </c>
      <c r="W83" s="490">
        <v>103</v>
      </c>
      <c r="X83" s="490">
        <v>163</v>
      </c>
      <c r="Y83" s="490">
        <v>66</v>
      </c>
      <c r="Z83" s="490">
        <v>50</v>
      </c>
      <c r="AA83" s="490">
        <v>41</v>
      </c>
      <c r="AB83" s="490">
        <v>43</v>
      </c>
      <c r="AC83" s="490">
        <v>26</v>
      </c>
      <c r="AD83" s="490">
        <v>32</v>
      </c>
      <c r="AE83" s="490">
        <v>42</v>
      </c>
      <c r="AF83" s="490">
        <v>49</v>
      </c>
    </row>
    <row r="84" spans="2:32" ht="15.75" thickTop="1" thickBot="1">
      <c r="B84" s="81" t="s">
        <v>65</v>
      </c>
      <c r="C84" s="490">
        <v>0</v>
      </c>
      <c r="D84" s="490">
        <v>24</v>
      </c>
      <c r="E84" s="490">
        <v>16</v>
      </c>
      <c r="F84" s="490">
        <v>28</v>
      </c>
      <c r="G84" s="490">
        <v>13</v>
      </c>
      <c r="H84" s="490">
        <v>38</v>
      </c>
      <c r="I84" s="490">
        <v>20</v>
      </c>
      <c r="J84" s="490">
        <v>28</v>
      </c>
      <c r="K84" s="490">
        <v>120</v>
      </c>
      <c r="L84" s="490">
        <v>98</v>
      </c>
      <c r="M84" s="490">
        <v>125</v>
      </c>
      <c r="N84" s="490">
        <v>24</v>
      </c>
      <c r="O84" s="490">
        <v>1</v>
      </c>
      <c r="P84" s="490">
        <v>118</v>
      </c>
      <c r="Q84" s="490">
        <v>74</v>
      </c>
      <c r="R84" s="490">
        <v>155</v>
      </c>
      <c r="S84" s="490">
        <v>37</v>
      </c>
      <c r="T84" s="490">
        <v>27</v>
      </c>
      <c r="U84" s="490">
        <v>18</v>
      </c>
      <c r="V84" s="490">
        <v>26</v>
      </c>
      <c r="W84" s="490">
        <v>17</v>
      </c>
      <c r="X84" s="490">
        <v>35</v>
      </c>
      <c r="Y84" s="490">
        <v>13</v>
      </c>
      <c r="Z84" s="490">
        <v>42</v>
      </c>
      <c r="AA84" s="490">
        <v>116</v>
      </c>
      <c r="AB84" s="490">
        <v>106</v>
      </c>
      <c r="AC84" s="490">
        <v>112</v>
      </c>
      <c r="AD84" s="490">
        <v>100</v>
      </c>
      <c r="AE84" s="490">
        <v>95</v>
      </c>
      <c r="AF84" s="490">
        <v>149</v>
      </c>
    </row>
    <row r="85" spans="2:32" ht="15.75" thickTop="1" thickBot="1">
      <c r="B85" s="81" t="s">
        <v>66</v>
      </c>
      <c r="C85" s="490">
        <v>11</v>
      </c>
      <c r="D85" s="490">
        <v>152</v>
      </c>
      <c r="E85" s="490">
        <v>87</v>
      </c>
      <c r="F85" s="490">
        <v>121</v>
      </c>
      <c r="G85" s="490">
        <v>18</v>
      </c>
      <c r="H85" s="490">
        <v>31</v>
      </c>
      <c r="I85" s="490">
        <v>30</v>
      </c>
      <c r="J85" s="490">
        <v>18</v>
      </c>
      <c r="K85" s="490">
        <v>72</v>
      </c>
      <c r="L85" s="490">
        <v>44</v>
      </c>
      <c r="M85" s="490">
        <v>85</v>
      </c>
      <c r="N85" s="490">
        <v>35</v>
      </c>
      <c r="O85" s="490">
        <v>33</v>
      </c>
      <c r="P85" s="490">
        <v>53</v>
      </c>
      <c r="Q85" s="490">
        <v>24</v>
      </c>
      <c r="R85" s="490">
        <v>46</v>
      </c>
      <c r="S85" s="490">
        <v>11</v>
      </c>
      <c r="T85" s="490">
        <v>30</v>
      </c>
      <c r="U85" s="490">
        <v>23</v>
      </c>
      <c r="V85" s="490">
        <v>60</v>
      </c>
      <c r="W85" s="490">
        <v>43</v>
      </c>
      <c r="X85" s="490">
        <v>108</v>
      </c>
      <c r="Y85" s="490">
        <v>28</v>
      </c>
      <c r="Z85" s="490">
        <v>32</v>
      </c>
      <c r="AA85" s="490">
        <v>29</v>
      </c>
      <c r="AB85" s="490">
        <v>13</v>
      </c>
      <c r="AC85" s="490">
        <v>14</v>
      </c>
      <c r="AD85" s="490">
        <v>44</v>
      </c>
      <c r="AE85" s="490">
        <v>41</v>
      </c>
      <c r="AF85" s="490">
        <v>48</v>
      </c>
    </row>
    <row r="86" spans="2:32" ht="15.75" thickTop="1" thickBot="1">
      <c r="B86" s="81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</row>
    <row r="87" spans="2:32" s="27" customFormat="1" ht="16.5" thickTop="1" thickBot="1">
      <c r="B87" s="481" t="s">
        <v>67</v>
      </c>
      <c r="C87" s="489">
        <v>0</v>
      </c>
      <c r="D87" s="489">
        <v>443</v>
      </c>
      <c r="E87" s="489">
        <v>1119</v>
      </c>
      <c r="F87" s="489">
        <v>1011</v>
      </c>
      <c r="G87" s="489">
        <v>1223</v>
      </c>
      <c r="H87" s="489">
        <v>1073</v>
      </c>
      <c r="I87" s="489">
        <v>2038</v>
      </c>
      <c r="J87" s="489">
        <v>1286</v>
      </c>
      <c r="K87" s="489">
        <v>1312</v>
      </c>
      <c r="L87" s="489">
        <v>1526</v>
      </c>
      <c r="M87" s="489">
        <v>1393</v>
      </c>
      <c r="N87" s="489">
        <v>1437</v>
      </c>
      <c r="O87" s="489">
        <v>618</v>
      </c>
      <c r="P87" s="489">
        <v>1596</v>
      </c>
      <c r="Q87" s="489">
        <v>1627</v>
      </c>
      <c r="R87" s="489">
        <v>1968</v>
      </c>
      <c r="S87" s="489">
        <v>970</v>
      </c>
      <c r="T87" s="489">
        <v>1546</v>
      </c>
      <c r="U87" s="489">
        <v>1484</v>
      </c>
      <c r="V87" s="489">
        <v>1157</v>
      </c>
      <c r="W87" s="489">
        <v>1677</v>
      </c>
      <c r="X87" s="489">
        <v>2244</v>
      </c>
      <c r="Y87" s="489">
        <v>1816</v>
      </c>
      <c r="Z87" s="489">
        <v>1547</v>
      </c>
      <c r="AA87" s="489">
        <v>1828</v>
      </c>
      <c r="AB87" s="489">
        <v>1305</v>
      </c>
      <c r="AC87" s="489">
        <v>1403</v>
      </c>
      <c r="AD87" s="489">
        <v>1645</v>
      </c>
      <c r="AE87" s="489">
        <v>1925</v>
      </c>
      <c r="AF87" s="489">
        <v>2125</v>
      </c>
    </row>
    <row r="88" spans="2:32" ht="15.75" thickTop="1" thickBot="1">
      <c r="B88" s="81" t="s">
        <v>67</v>
      </c>
      <c r="C88" s="490">
        <v>0</v>
      </c>
      <c r="D88" s="490">
        <v>149</v>
      </c>
      <c r="E88" s="490">
        <v>504</v>
      </c>
      <c r="F88" s="490">
        <v>485</v>
      </c>
      <c r="G88" s="490">
        <v>610</v>
      </c>
      <c r="H88" s="490">
        <v>629</v>
      </c>
      <c r="I88" s="490">
        <v>1123</v>
      </c>
      <c r="J88" s="490">
        <v>685</v>
      </c>
      <c r="K88" s="490">
        <v>510</v>
      </c>
      <c r="L88" s="490">
        <v>776</v>
      </c>
      <c r="M88" s="490">
        <v>449</v>
      </c>
      <c r="N88" s="490">
        <v>528</v>
      </c>
      <c r="O88" s="490">
        <v>273</v>
      </c>
      <c r="P88" s="490">
        <v>424</v>
      </c>
      <c r="Q88" s="490">
        <v>611</v>
      </c>
      <c r="R88" s="490">
        <v>662</v>
      </c>
      <c r="S88" s="490">
        <v>360</v>
      </c>
      <c r="T88" s="490">
        <v>315</v>
      </c>
      <c r="U88" s="490">
        <v>276</v>
      </c>
      <c r="V88" s="490">
        <v>332</v>
      </c>
      <c r="W88" s="490">
        <v>379</v>
      </c>
      <c r="X88" s="490">
        <v>444</v>
      </c>
      <c r="Y88" s="490">
        <v>436</v>
      </c>
      <c r="Z88" s="490">
        <v>318</v>
      </c>
      <c r="AA88" s="490">
        <v>530</v>
      </c>
      <c r="AB88" s="490">
        <v>209</v>
      </c>
      <c r="AC88" s="490">
        <v>176</v>
      </c>
      <c r="AD88" s="490">
        <v>241</v>
      </c>
      <c r="AE88" s="490">
        <v>293</v>
      </c>
      <c r="AF88" s="490">
        <v>372</v>
      </c>
    </row>
    <row r="89" spans="2:32" ht="15.75" thickTop="1" thickBot="1">
      <c r="B89" s="81" t="s">
        <v>68</v>
      </c>
      <c r="C89" s="490">
        <v>0</v>
      </c>
      <c r="D89" s="490">
        <v>102</v>
      </c>
      <c r="E89" s="490">
        <v>154</v>
      </c>
      <c r="F89" s="490">
        <v>81</v>
      </c>
      <c r="G89" s="490">
        <v>91</v>
      </c>
      <c r="H89" s="490">
        <v>70</v>
      </c>
      <c r="I89" s="490">
        <v>158</v>
      </c>
      <c r="J89" s="490">
        <v>46</v>
      </c>
      <c r="K89" s="490">
        <v>213</v>
      </c>
      <c r="L89" s="490">
        <v>255</v>
      </c>
      <c r="M89" s="490">
        <v>148</v>
      </c>
      <c r="N89" s="490">
        <v>71</v>
      </c>
      <c r="O89" s="490">
        <v>55</v>
      </c>
      <c r="P89" s="490">
        <v>87</v>
      </c>
      <c r="Q89" s="490">
        <v>183</v>
      </c>
      <c r="R89" s="490">
        <v>188</v>
      </c>
      <c r="S89" s="490">
        <v>173</v>
      </c>
      <c r="T89" s="490">
        <v>193</v>
      </c>
      <c r="U89" s="490">
        <v>179</v>
      </c>
      <c r="V89" s="490">
        <v>95</v>
      </c>
      <c r="W89" s="490">
        <v>109</v>
      </c>
      <c r="X89" s="490">
        <v>167</v>
      </c>
      <c r="Y89" s="490">
        <v>60</v>
      </c>
      <c r="Z89" s="490">
        <v>35</v>
      </c>
      <c r="AA89" s="490">
        <v>135</v>
      </c>
      <c r="AB89" s="490">
        <v>44</v>
      </c>
      <c r="AC89" s="490">
        <v>44</v>
      </c>
      <c r="AD89" s="490">
        <v>35</v>
      </c>
      <c r="AE89" s="490">
        <v>33</v>
      </c>
      <c r="AF89" s="490">
        <v>45</v>
      </c>
    </row>
    <row r="90" spans="2:32" ht="15.75" thickTop="1" thickBot="1">
      <c r="B90" s="81" t="s">
        <v>69</v>
      </c>
      <c r="C90" s="490">
        <v>0</v>
      </c>
      <c r="D90" s="490">
        <v>13</v>
      </c>
      <c r="E90" s="490">
        <v>32</v>
      </c>
      <c r="F90" s="490">
        <v>45</v>
      </c>
      <c r="G90" s="490">
        <v>31</v>
      </c>
      <c r="H90" s="490">
        <v>75</v>
      </c>
      <c r="I90" s="490">
        <v>183</v>
      </c>
      <c r="J90" s="490">
        <v>49</v>
      </c>
      <c r="K90" s="490">
        <v>69</v>
      </c>
      <c r="L90" s="490">
        <v>92</v>
      </c>
      <c r="M90" s="490">
        <v>209</v>
      </c>
      <c r="N90" s="490">
        <v>102</v>
      </c>
      <c r="O90" s="490">
        <v>76</v>
      </c>
      <c r="P90" s="490">
        <v>118</v>
      </c>
      <c r="Q90" s="490">
        <v>144</v>
      </c>
      <c r="R90" s="490">
        <v>214</v>
      </c>
      <c r="S90" s="490">
        <v>16</v>
      </c>
      <c r="T90" s="490">
        <v>131</v>
      </c>
      <c r="U90" s="490">
        <v>116</v>
      </c>
      <c r="V90" s="490">
        <v>237</v>
      </c>
      <c r="W90" s="490">
        <v>522</v>
      </c>
      <c r="X90" s="490">
        <v>565</v>
      </c>
      <c r="Y90" s="490">
        <v>666</v>
      </c>
      <c r="Z90" s="490">
        <v>400</v>
      </c>
      <c r="AA90" s="490">
        <v>369</v>
      </c>
      <c r="AB90" s="490">
        <v>364</v>
      </c>
      <c r="AC90" s="490">
        <v>282</v>
      </c>
      <c r="AD90" s="490">
        <v>371</v>
      </c>
      <c r="AE90" s="490">
        <v>418</v>
      </c>
      <c r="AF90" s="490">
        <v>459</v>
      </c>
    </row>
    <row r="91" spans="2:32" ht="15.75" thickTop="1" thickBot="1">
      <c r="B91" s="81" t="s">
        <v>70</v>
      </c>
      <c r="C91" s="490">
        <v>0</v>
      </c>
      <c r="D91" s="490">
        <v>36</v>
      </c>
      <c r="E91" s="490">
        <v>205</v>
      </c>
      <c r="F91" s="490">
        <v>37</v>
      </c>
      <c r="G91" s="490">
        <v>98</v>
      </c>
      <c r="H91" s="490">
        <v>50</v>
      </c>
      <c r="I91" s="490">
        <v>82</v>
      </c>
      <c r="J91" s="490">
        <v>27</v>
      </c>
      <c r="K91" s="490">
        <v>57</v>
      </c>
      <c r="L91" s="490">
        <v>19</v>
      </c>
      <c r="M91" s="490">
        <v>102</v>
      </c>
      <c r="N91" s="490">
        <v>33</v>
      </c>
      <c r="O91" s="490">
        <v>68</v>
      </c>
      <c r="P91" s="490">
        <v>68</v>
      </c>
      <c r="Q91" s="490">
        <v>110</v>
      </c>
      <c r="R91" s="490">
        <v>48</v>
      </c>
      <c r="S91" s="490">
        <v>54</v>
      </c>
      <c r="T91" s="490">
        <v>229</v>
      </c>
      <c r="U91" s="490">
        <v>48</v>
      </c>
      <c r="V91" s="490">
        <v>22</v>
      </c>
      <c r="W91" s="490">
        <v>94</v>
      </c>
      <c r="X91" s="490">
        <v>79</v>
      </c>
      <c r="Y91" s="490">
        <v>26</v>
      </c>
      <c r="Z91" s="490">
        <v>40</v>
      </c>
      <c r="AA91" s="490">
        <v>21</v>
      </c>
      <c r="AB91" s="490">
        <v>18</v>
      </c>
      <c r="AC91" s="490">
        <v>34</v>
      </c>
      <c r="AD91" s="490">
        <v>22</v>
      </c>
      <c r="AE91" s="490">
        <v>31</v>
      </c>
      <c r="AF91" s="490">
        <v>40</v>
      </c>
    </row>
    <row r="92" spans="2:32" ht="15.75" thickTop="1" thickBot="1">
      <c r="B92" s="81" t="s">
        <v>71</v>
      </c>
      <c r="C92" s="490">
        <v>0</v>
      </c>
      <c r="D92" s="490">
        <v>8</v>
      </c>
      <c r="E92" s="490">
        <v>9</v>
      </c>
      <c r="F92" s="490">
        <v>86</v>
      </c>
      <c r="G92" s="490">
        <v>37</v>
      </c>
      <c r="H92" s="490">
        <v>24</v>
      </c>
      <c r="I92" s="490">
        <v>61</v>
      </c>
      <c r="J92" s="490">
        <v>214</v>
      </c>
      <c r="K92" s="490">
        <v>34</v>
      </c>
      <c r="L92" s="490">
        <v>53</v>
      </c>
      <c r="M92" s="490">
        <v>71</v>
      </c>
      <c r="N92" s="490">
        <v>102</v>
      </c>
      <c r="O92" s="490">
        <v>0</v>
      </c>
      <c r="P92" s="490">
        <v>36</v>
      </c>
      <c r="Q92" s="490">
        <v>39</v>
      </c>
      <c r="R92" s="490">
        <v>220</v>
      </c>
      <c r="S92" s="490">
        <v>25</v>
      </c>
      <c r="T92" s="490">
        <v>26</v>
      </c>
      <c r="U92" s="490">
        <v>322</v>
      </c>
      <c r="V92" s="490">
        <v>110</v>
      </c>
      <c r="W92" s="490">
        <v>54</v>
      </c>
      <c r="X92" s="490">
        <v>77</v>
      </c>
      <c r="Y92" s="490">
        <v>32</v>
      </c>
      <c r="Z92" s="490">
        <v>58</v>
      </c>
      <c r="AA92" s="490">
        <v>75</v>
      </c>
      <c r="AB92" s="490">
        <v>76</v>
      </c>
      <c r="AC92" s="490">
        <v>117</v>
      </c>
      <c r="AD92" s="490">
        <v>152</v>
      </c>
      <c r="AE92" s="490">
        <v>188</v>
      </c>
      <c r="AF92" s="490">
        <v>225</v>
      </c>
    </row>
    <row r="93" spans="2:32" ht="15.75" thickTop="1" thickBot="1">
      <c r="B93" s="81" t="s">
        <v>72</v>
      </c>
      <c r="C93" s="490">
        <v>0</v>
      </c>
      <c r="D93" s="490">
        <v>6</v>
      </c>
      <c r="E93" s="490">
        <v>30</v>
      </c>
      <c r="F93" s="490">
        <v>14</v>
      </c>
      <c r="G93" s="490">
        <v>23</v>
      </c>
      <c r="H93" s="490">
        <v>25</v>
      </c>
      <c r="I93" s="490">
        <v>17</v>
      </c>
      <c r="J93" s="490">
        <v>59</v>
      </c>
      <c r="K93" s="490">
        <v>32</v>
      </c>
      <c r="L93" s="490">
        <v>19</v>
      </c>
      <c r="M93" s="490">
        <v>66</v>
      </c>
      <c r="N93" s="490">
        <v>14</v>
      </c>
      <c r="O93" s="490">
        <v>24</v>
      </c>
      <c r="P93" s="490">
        <v>32</v>
      </c>
      <c r="Q93" s="490">
        <v>11</v>
      </c>
      <c r="R93" s="490">
        <v>27</v>
      </c>
      <c r="S93" s="490">
        <v>8</v>
      </c>
      <c r="T93" s="490">
        <v>9</v>
      </c>
      <c r="U93" s="490">
        <v>38</v>
      </c>
      <c r="V93" s="490">
        <v>2</v>
      </c>
      <c r="W93" s="490">
        <v>13</v>
      </c>
      <c r="X93" s="490">
        <v>12</v>
      </c>
      <c r="Y93" s="490">
        <v>20</v>
      </c>
      <c r="Z93" s="490">
        <v>4</v>
      </c>
      <c r="AA93" s="490">
        <v>11</v>
      </c>
      <c r="AB93" s="490">
        <v>22</v>
      </c>
      <c r="AC93" s="490">
        <v>24</v>
      </c>
      <c r="AD93" s="490">
        <v>42</v>
      </c>
      <c r="AE93" s="490">
        <v>60</v>
      </c>
      <c r="AF93" s="490">
        <v>66</v>
      </c>
    </row>
    <row r="94" spans="2:32" ht="15.75" thickTop="1" thickBot="1">
      <c r="B94" s="81" t="s">
        <v>73</v>
      </c>
      <c r="C94" s="490">
        <v>0</v>
      </c>
      <c r="D94" s="490">
        <v>14</v>
      </c>
      <c r="E94" s="490">
        <v>21</v>
      </c>
      <c r="F94" s="490">
        <v>81</v>
      </c>
      <c r="G94" s="490">
        <v>156</v>
      </c>
      <c r="H94" s="490">
        <v>60</v>
      </c>
      <c r="I94" s="490">
        <v>47</v>
      </c>
      <c r="J94" s="490">
        <v>42</v>
      </c>
      <c r="K94" s="490">
        <v>98</v>
      </c>
      <c r="L94" s="490">
        <v>40</v>
      </c>
      <c r="M94" s="490">
        <v>57</v>
      </c>
      <c r="N94" s="490">
        <v>319</v>
      </c>
      <c r="O94" s="490">
        <v>33</v>
      </c>
      <c r="P94" s="490">
        <v>369</v>
      </c>
      <c r="Q94" s="490">
        <v>154</v>
      </c>
      <c r="R94" s="490">
        <v>182</v>
      </c>
      <c r="S94" s="490">
        <v>209</v>
      </c>
      <c r="T94" s="490">
        <v>223</v>
      </c>
      <c r="U94" s="490">
        <v>124</v>
      </c>
      <c r="V94" s="490">
        <v>105</v>
      </c>
      <c r="W94" s="490">
        <v>113</v>
      </c>
      <c r="X94" s="490">
        <v>84</v>
      </c>
      <c r="Y94" s="490">
        <v>88</v>
      </c>
      <c r="Z94" s="490">
        <v>182</v>
      </c>
      <c r="AA94" s="490">
        <v>118</v>
      </c>
      <c r="AB94" s="490">
        <v>150</v>
      </c>
      <c r="AC94" s="490">
        <v>192</v>
      </c>
      <c r="AD94" s="490">
        <v>164</v>
      </c>
      <c r="AE94" s="490">
        <v>186</v>
      </c>
      <c r="AF94" s="490">
        <v>244</v>
      </c>
    </row>
    <row r="95" spans="2:32" ht="15.75" thickTop="1" thickBot="1">
      <c r="B95" s="81" t="s">
        <v>74</v>
      </c>
      <c r="C95" s="490">
        <v>0</v>
      </c>
      <c r="D95" s="490">
        <v>67</v>
      </c>
      <c r="E95" s="490">
        <v>102</v>
      </c>
      <c r="F95" s="490">
        <v>95</v>
      </c>
      <c r="G95" s="490">
        <v>92</v>
      </c>
      <c r="H95" s="490">
        <v>76</v>
      </c>
      <c r="I95" s="490">
        <v>76</v>
      </c>
      <c r="J95" s="490">
        <v>21</v>
      </c>
      <c r="K95" s="490">
        <v>125</v>
      </c>
      <c r="L95" s="490">
        <v>82</v>
      </c>
      <c r="M95" s="490">
        <v>139</v>
      </c>
      <c r="N95" s="490">
        <v>54</v>
      </c>
      <c r="O95" s="490">
        <v>8</v>
      </c>
      <c r="P95" s="490">
        <v>48</v>
      </c>
      <c r="Q95" s="490">
        <v>77</v>
      </c>
      <c r="R95" s="490">
        <v>86</v>
      </c>
      <c r="S95" s="490">
        <v>68</v>
      </c>
      <c r="T95" s="490">
        <v>156</v>
      </c>
      <c r="U95" s="490">
        <v>201</v>
      </c>
      <c r="V95" s="490">
        <v>150</v>
      </c>
      <c r="W95" s="490">
        <v>217</v>
      </c>
      <c r="X95" s="490">
        <v>413</v>
      </c>
      <c r="Y95" s="490">
        <v>267</v>
      </c>
      <c r="Z95" s="490">
        <v>267</v>
      </c>
      <c r="AA95" s="490">
        <v>239</v>
      </c>
      <c r="AB95" s="490">
        <v>222</v>
      </c>
      <c r="AC95" s="490">
        <v>299</v>
      </c>
      <c r="AD95" s="490">
        <v>379</v>
      </c>
      <c r="AE95" s="490">
        <v>406</v>
      </c>
      <c r="AF95" s="490">
        <v>322</v>
      </c>
    </row>
    <row r="96" spans="2:32" ht="15.75" thickTop="1" thickBot="1">
      <c r="B96" s="81" t="s">
        <v>75</v>
      </c>
      <c r="C96" s="490">
        <v>0</v>
      </c>
      <c r="D96" s="490">
        <v>2</v>
      </c>
      <c r="E96" s="490">
        <v>5</v>
      </c>
      <c r="F96" s="490">
        <v>3</v>
      </c>
      <c r="G96" s="490">
        <v>24</v>
      </c>
      <c r="H96" s="490">
        <v>28</v>
      </c>
      <c r="I96" s="490">
        <v>7</v>
      </c>
      <c r="J96" s="490">
        <v>2</v>
      </c>
      <c r="K96" s="490">
        <v>45</v>
      </c>
      <c r="L96" s="490">
        <v>71</v>
      </c>
      <c r="M96" s="490">
        <v>59</v>
      </c>
      <c r="N96" s="490">
        <v>34</v>
      </c>
      <c r="O96" s="490">
        <v>30</v>
      </c>
      <c r="P96" s="490">
        <v>163</v>
      </c>
      <c r="Q96" s="490">
        <v>168</v>
      </c>
      <c r="R96" s="490">
        <v>128</v>
      </c>
      <c r="S96" s="490">
        <v>3</v>
      </c>
      <c r="T96" s="490">
        <v>144</v>
      </c>
      <c r="U96" s="490">
        <v>67</v>
      </c>
      <c r="V96" s="490">
        <v>14</v>
      </c>
      <c r="W96" s="490">
        <v>83</v>
      </c>
      <c r="X96" s="490">
        <v>113</v>
      </c>
      <c r="Y96" s="490">
        <v>52</v>
      </c>
      <c r="Z96" s="490">
        <v>84</v>
      </c>
      <c r="AA96" s="490">
        <v>104</v>
      </c>
      <c r="AB96" s="490">
        <v>57</v>
      </c>
      <c r="AC96" s="490">
        <v>35</v>
      </c>
      <c r="AD96" s="490">
        <v>75</v>
      </c>
      <c r="AE96" s="490">
        <v>55</v>
      </c>
      <c r="AF96" s="490">
        <v>67</v>
      </c>
    </row>
    <row r="97" spans="2:32" ht="15.75" thickTop="1" thickBot="1">
      <c r="B97" s="81" t="s">
        <v>76</v>
      </c>
      <c r="C97" s="490">
        <v>0</v>
      </c>
      <c r="D97" s="490">
        <v>39</v>
      </c>
      <c r="E97" s="490">
        <v>38</v>
      </c>
      <c r="F97" s="490">
        <v>65</v>
      </c>
      <c r="G97" s="490">
        <v>54</v>
      </c>
      <c r="H97" s="490">
        <v>34</v>
      </c>
      <c r="I97" s="490">
        <v>268</v>
      </c>
      <c r="J97" s="490">
        <v>131</v>
      </c>
      <c r="K97" s="490">
        <v>118</v>
      </c>
      <c r="L97" s="490">
        <v>33</v>
      </c>
      <c r="M97" s="490">
        <v>40</v>
      </c>
      <c r="N97" s="490">
        <v>140</v>
      </c>
      <c r="O97" s="490">
        <v>48</v>
      </c>
      <c r="P97" s="490">
        <v>163</v>
      </c>
      <c r="Q97" s="490">
        <v>98</v>
      </c>
      <c r="R97" s="490">
        <v>212</v>
      </c>
      <c r="S97" s="490">
        <v>52</v>
      </c>
      <c r="T97" s="490">
        <v>115</v>
      </c>
      <c r="U97" s="490">
        <v>102</v>
      </c>
      <c r="V97" s="490">
        <v>85</v>
      </c>
      <c r="W97" s="490">
        <v>80</v>
      </c>
      <c r="X97" s="490">
        <v>283</v>
      </c>
      <c r="Y97" s="490">
        <v>164</v>
      </c>
      <c r="Z97" s="490">
        <v>155</v>
      </c>
      <c r="AA97" s="490">
        <v>219</v>
      </c>
      <c r="AB97" s="490">
        <v>137</v>
      </c>
      <c r="AC97" s="490">
        <v>192</v>
      </c>
      <c r="AD97" s="490">
        <v>155</v>
      </c>
      <c r="AE97" s="490">
        <v>231</v>
      </c>
      <c r="AF97" s="490">
        <v>266</v>
      </c>
    </row>
    <row r="98" spans="2:32" ht="15.75" thickTop="1" thickBot="1">
      <c r="B98" s="81" t="s">
        <v>77</v>
      </c>
      <c r="C98" s="490">
        <v>0</v>
      </c>
      <c r="D98" s="490">
        <v>7</v>
      </c>
      <c r="E98" s="490">
        <v>19</v>
      </c>
      <c r="F98" s="490">
        <v>19</v>
      </c>
      <c r="G98" s="490">
        <v>7</v>
      </c>
      <c r="H98" s="490">
        <v>2</v>
      </c>
      <c r="I98" s="490">
        <v>16</v>
      </c>
      <c r="J98" s="490">
        <v>10</v>
      </c>
      <c r="K98" s="490">
        <v>11</v>
      </c>
      <c r="L98" s="490">
        <v>86</v>
      </c>
      <c r="M98" s="490">
        <v>53</v>
      </c>
      <c r="N98" s="490">
        <v>40</v>
      </c>
      <c r="O98" s="490">
        <v>3</v>
      </c>
      <c r="P98" s="490">
        <v>88</v>
      </c>
      <c r="Q98" s="490">
        <v>32</v>
      </c>
      <c r="R98" s="490">
        <v>1</v>
      </c>
      <c r="S98" s="490">
        <v>2</v>
      </c>
      <c r="T98" s="490">
        <v>5</v>
      </c>
      <c r="U98" s="490">
        <v>11</v>
      </c>
      <c r="V98" s="490">
        <v>5</v>
      </c>
      <c r="W98" s="490">
        <v>13</v>
      </c>
      <c r="X98" s="490">
        <v>7</v>
      </c>
      <c r="Y98" s="490">
        <v>5</v>
      </c>
      <c r="Z98" s="490">
        <v>4</v>
      </c>
      <c r="AA98" s="490">
        <v>7</v>
      </c>
      <c r="AB98" s="490">
        <v>6</v>
      </c>
      <c r="AC98" s="490">
        <v>8</v>
      </c>
      <c r="AD98" s="490">
        <v>9</v>
      </c>
      <c r="AE98" s="490">
        <v>24</v>
      </c>
      <c r="AF98" s="490">
        <v>19</v>
      </c>
    </row>
    <row r="99" spans="2:32" ht="15.75" thickTop="1" thickBot="1">
      <c r="B99" s="81"/>
      <c r="C99" s="490"/>
      <c r="D99" s="490"/>
      <c r="E99" s="490"/>
      <c r="F99" s="490"/>
      <c r="G99" s="490"/>
      <c r="H99" s="490"/>
      <c r="I99" s="490"/>
      <c r="J99" s="490"/>
      <c r="K99" s="490"/>
      <c r="L99" s="490"/>
      <c r="M99" s="490"/>
      <c r="N99" s="490"/>
      <c r="O99" s="490"/>
      <c r="P99" s="490"/>
      <c r="Q99" s="490"/>
      <c r="R99" s="490"/>
      <c r="S99" s="490"/>
      <c r="T99" s="490"/>
      <c r="U99" s="490"/>
      <c r="V99" s="490"/>
      <c r="W99" s="490"/>
      <c r="X99" s="490"/>
      <c r="Y99" s="490"/>
      <c r="Z99" s="490"/>
      <c r="AA99" s="490"/>
      <c r="AB99" s="490"/>
      <c r="AC99" s="490"/>
      <c r="AD99" s="490"/>
      <c r="AE99" s="490"/>
      <c r="AF99" s="490"/>
    </row>
    <row r="100" spans="2:32" s="27" customFormat="1" ht="16.5" thickTop="1" thickBot="1">
      <c r="B100" s="481" t="s">
        <v>78</v>
      </c>
      <c r="C100" s="489">
        <v>0</v>
      </c>
      <c r="D100" s="489">
        <v>443</v>
      </c>
      <c r="E100" s="489">
        <v>453</v>
      </c>
      <c r="F100" s="489">
        <v>538</v>
      </c>
      <c r="G100" s="489">
        <v>712</v>
      </c>
      <c r="H100" s="489">
        <v>1239</v>
      </c>
      <c r="I100" s="489">
        <v>1681</v>
      </c>
      <c r="J100" s="489">
        <v>647</v>
      </c>
      <c r="K100" s="489">
        <v>901</v>
      </c>
      <c r="L100" s="489">
        <v>1402</v>
      </c>
      <c r="M100" s="489">
        <v>1875</v>
      </c>
      <c r="N100" s="489">
        <v>1661</v>
      </c>
      <c r="O100" s="489">
        <v>1055</v>
      </c>
      <c r="P100" s="489">
        <v>1025</v>
      </c>
      <c r="Q100" s="489">
        <v>994</v>
      </c>
      <c r="R100" s="489">
        <v>1058</v>
      </c>
      <c r="S100" s="489">
        <v>862</v>
      </c>
      <c r="T100" s="489">
        <v>1334</v>
      </c>
      <c r="U100" s="489">
        <v>1131</v>
      </c>
      <c r="V100" s="489">
        <v>951</v>
      </c>
      <c r="W100" s="489">
        <v>1485</v>
      </c>
      <c r="X100" s="489">
        <v>2071</v>
      </c>
      <c r="Y100" s="489">
        <v>1592</v>
      </c>
      <c r="Z100" s="489">
        <v>2266</v>
      </c>
      <c r="AA100" s="489">
        <v>1966</v>
      </c>
      <c r="AB100" s="489">
        <v>1860</v>
      </c>
      <c r="AC100" s="489">
        <v>2183</v>
      </c>
      <c r="AD100" s="489">
        <v>1614</v>
      </c>
      <c r="AE100" s="489">
        <v>1920</v>
      </c>
      <c r="AF100" s="489">
        <v>2278</v>
      </c>
    </row>
    <row r="101" spans="2:32" ht="15.75" thickTop="1" thickBot="1">
      <c r="B101" s="81" t="s">
        <v>78</v>
      </c>
      <c r="C101" s="490">
        <v>0</v>
      </c>
      <c r="D101" s="490">
        <v>181</v>
      </c>
      <c r="E101" s="490">
        <v>161</v>
      </c>
      <c r="F101" s="490">
        <v>112</v>
      </c>
      <c r="G101" s="490">
        <v>232</v>
      </c>
      <c r="H101" s="490">
        <v>558</v>
      </c>
      <c r="I101" s="490">
        <v>884</v>
      </c>
      <c r="J101" s="490">
        <v>235</v>
      </c>
      <c r="K101" s="490">
        <v>302</v>
      </c>
      <c r="L101" s="490">
        <v>213</v>
      </c>
      <c r="M101" s="490">
        <v>402</v>
      </c>
      <c r="N101" s="490">
        <v>489</v>
      </c>
      <c r="O101" s="490">
        <v>394</v>
      </c>
      <c r="P101" s="490">
        <v>143</v>
      </c>
      <c r="Q101" s="490">
        <v>237</v>
      </c>
      <c r="R101" s="490">
        <v>129</v>
      </c>
      <c r="S101" s="490">
        <v>75</v>
      </c>
      <c r="T101" s="490">
        <v>68</v>
      </c>
      <c r="U101" s="490">
        <v>42</v>
      </c>
      <c r="V101" s="490">
        <v>20</v>
      </c>
      <c r="W101" s="490">
        <v>30</v>
      </c>
      <c r="X101" s="490">
        <v>143</v>
      </c>
      <c r="Y101" s="490">
        <v>150</v>
      </c>
      <c r="Z101" s="490">
        <v>333</v>
      </c>
      <c r="AA101" s="490">
        <v>210</v>
      </c>
      <c r="AB101" s="490">
        <v>220</v>
      </c>
      <c r="AC101" s="490">
        <v>103</v>
      </c>
      <c r="AD101" s="490">
        <v>89</v>
      </c>
      <c r="AE101" s="490">
        <v>98</v>
      </c>
      <c r="AF101" s="490">
        <v>118</v>
      </c>
    </row>
    <row r="102" spans="2:32" ht="15.75" thickTop="1" thickBot="1">
      <c r="B102" s="81" t="s">
        <v>79</v>
      </c>
      <c r="C102" s="490">
        <v>0</v>
      </c>
      <c r="D102" s="490">
        <v>167</v>
      </c>
      <c r="E102" s="490">
        <v>144</v>
      </c>
      <c r="F102" s="490">
        <v>243</v>
      </c>
      <c r="G102" s="490">
        <v>198</v>
      </c>
      <c r="H102" s="490">
        <v>143</v>
      </c>
      <c r="I102" s="490">
        <v>288</v>
      </c>
      <c r="J102" s="490">
        <v>243</v>
      </c>
      <c r="K102" s="490">
        <v>329</v>
      </c>
      <c r="L102" s="490">
        <v>829</v>
      </c>
      <c r="M102" s="490">
        <v>811</v>
      </c>
      <c r="N102" s="490">
        <v>533</v>
      </c>
      <c r="O102" s="490">
        <v>374</v>
      </c>
      <c r="P102" s="490">
        <v>414</v>
      </c>
      <c r="Q102" s="490">
        <v>380</v>
      </c>
      <c r="R102" s="490">
        <v>393</v>
      </c>
      <c r="S102" s="490">
        <v>555</v>
      </c>
      <c r="T102" s="490">
        <v>768</v>
      </c>
      <c r="U102" s="490">
        <v>677</v>
      </c>
      <c r="V102" s="490">
        <v>556</v>
      </c>
      <c r="W102" s="490">
        <v>807</v>
      </c>
      <c r="X102" s="490">
        <v>841</v>
      </c>
      <c r="Y102" s="490">
        <v>733</v>
      </c>
      <c r="Z102" s="490">
        <v>875</v>
      </c>
      <c r="AA102" s="490">
        <v>1062</v>
      </c>
      <c r="AB102" s="490">
        <v>748</v>
      </c>
      <c r="AC102" s="490">
        <v>850</v>
      </c>
      <c r="AD102" s="490">
        <v>806</v>
      </c>
      <c r="AE102" s="490">
        <v>824</v>
      </c>
      <c r="AF102" s="490">
        <v>1117</v>
      </c>
    </row>
    <row r="103" spans="2:32" ht="15.75" thickTop="1" thickBot="1">
      <c r="B103" s="81" t="s">
        <v>80</v>
      </c>
      <c r="C103" s="490">
        <v>0</v>
      </c>
      <c r="D103" s="490">
        <v>44</v>
      </c>
      <c r="E103" s="490">
        <v>55</v>
      </c>
      <c r="F103" s="490">
        <v>42</v>
      </c>
      <c r="G103" s="490">
        <v>40</v>
      </c>
      <c r="H103" s="490">
        <v>34</v>
      </c>
      <c r="I103" s="490">
        <v>108</v>
      </c>
      <c r="J103" s="490">
        <v>44</v>
      </c>
      <c r="K103" s="490">
        <v>25</v>
      </c>
      <c r="L103" s="490">
        <v>44</v>
      </c>
      <c r="M103" s="490">
        <v>168</v>
      </c>
      <c r="N103" s="490">
        <v>78</v>
      </c>
      <c r="O103" s="490">
        <v>124</v>
      </c>
      <c r="P103" s="490">
        <v>180</v>
      </c>
      <c r="Q103" s="490">
        <v>123</v>
      </c>
      <c r="R103" s="490">
        <v>229</v>
      </c>
      <c r="S103" s="490">
        <v>86</v>
      </c>
      <c r="T103" s="490">
        <v>141</v>
      </c>
      <c r="U103" s="490">
        <v>147</v>
      </c>
      <c r="V103" s="490">
        <v>110</v>
      </c>
      <c r="W103" s="490">
        <v>185</v>
      </c>
      <c r="X103" s="490">
        <v>154</v>
      </c>
      <c r="Y103" s="490">
        <v>238</v>
      </c>
      <c r="Z103" s="490">
        <v>288</v>
      </c>
      <c r="AA103" s="490">
        <v>117</v>
      </c>
      <c r="AB103" s="490">
        <v>129</v>
      </c>
      <c r="AC103" s="490">
        <v>178</v>
      </c>
      <c r="AD103" s="490">
        <v>156</v>
      </c>
      <c r="AE103" s="490">
        <v>212</v>
      </c>
      <c r="AF103" s="490">
        <v>217</v>
      </c>
    </row>
    <row r="104" spans="2:32" ht="15.75" thickTop="1" thickBot="1">
      <c r="B104" s="81" t="s">
        <v>81</v>
      </c>
      <c r="C104" s="490">
        <v>0</v>
      </c>
      <c r="D104" s="490">
        <v>2</v>
      </c>
      <c r="E104" s="490">
        <v>1</v>
      </c>
      <c r="F104" s="490">
        <v>1</v>
      </c>
      <c r="G104" s="490">
        <v>1</v>
      </c>
      <c r="H104" s="490">
        <v>35</v>
      </c>
      <c r="I104" s="490">
        <v>26</v>
      </c>
      <c r="J104" s="490">
        <v>8</v>
      </c>
      <c r="K104" s="490">
        <v>35</v>
      </c>
      <c r="L104" s="490">
        <v>33</v>
      </c>
      <c r="M104" s="490">
        <v>85</v>
      </c>
      <c r="N104" s="490">
        <v>12</v>
      </c>
      <c r="O104" s="490">
        <v>12</v>
      </c>
      <c r="P104" s="490">
        <v>23</v>
      </c>
      <c r="Q104" s="490">
        <v>89</v>
      </c>
      <c r="R104" s="490">
        <v>158</v>
      </c>
      <c r="S104" s="490">
        <v>3</v>
      </c>
      <c r="T104" s="490">
        <v>75</v>
      </c>
      <c r="U104" s="490">
        <v>47</v>
      </c>
      <c r="V104" s="490">
        <v>70</v>
      </c>
      <c r="W104" s="490">
        <v>97</v>
      </c>
      <c r="X104" s="490">
        <v>541</v>
      </c>
      <c r="Y104" s="490">
        <v>99</v>
      </c>
      <c r="Z104" s="490">
        <v>327</v>
      </c>
      <c r="AA104" s="490">
        <v>170</v>
      </c>
      <c r="AB104" s="490">
        <v>298</v>
      </c>
      <c r="AC104" s="490">
        <v>418</v>
      </c>
      <c r="AD104" s="490">
        <v>106</v>
      </c>
      <c r="AE104" s="490">
        <v>207</v>
      </c>
      <c r="AF104" s="490">
        <v>185</v>
      </c>
    </row>
    <row r="105" spans="2:32" ht="15.75" thickTop="1" thickBot="1">
      <c r="B105" s="81" t="s">
        <v>82</v>
      </c>
      <c r="C105" s="490">
        <v>0</v>
      </c>
      <c r="D105" s="490">
        <v>12</v>
      </c>
      <c r="E105" s="490">
        <v>26</v>
      </c>
      <c r="F105" s="490">
        <v>48</v>
      </c>
      <c r="G105" s="490">
        <v>182</v>
      </c>
      <c r="H105" s="490">
        <v>402</v>
      </c>
      <c r="I105" s="490">
        <v>259</v>
      </c>
      <c r="J105" s="490">
        <v>77</v>
      </c>
      <c r="K105" s="490">
        <v>76</v>
      </c>
      <c r="L105" s="490">
        <v>42</v>
      </c>
      <c r="M105" s="490">
        <v>99</v>
      </c>
      <c r="N105" s="490">
        <v>211</v>
      </c>
      <c r="O105" s="490">
        <v>19</v>
      </c>
      <c r="P105" s="490">
        <v>88</v>
      </c>
      <c r="Q105" s="490">
        <v>86</v>
      </c>
      <c r="R105" s="490">
        <v>71</v>
      </c>
      <c r="S105" s="490">
        <v>47</v>
      </c>
      <c r="T105" s="490">
        <v>75</v>
      </c>
      <c r="U105" s="490">
        <v>34</v>
      </c>
      <c r="V105" s="490">
        <v>24</v>
      </c>
      <c r="W105" s="490">
        <v>42</v>
      </c>
      <c r="X105" s="490">
        <v>45</v>
      </c>
      <c r="Y105" s="490">
        <v>66</v>
      </c>
      <c r="Z105" s="490">
        <v>116</v>
      </c>
      <c r="AA105" s="490">
        <v>69</v>
      </c>
      <c r="AB105" s="490">
        <v>156</v>
      </c>
      <c r="AC105" s="490">
        <v>149</v>
      </c>
      <c r="AD105" s="490">
        <v>137</v>
      </c>
      <c r="AE105" s="490">
        <v>198</v>
      </c>
      <c r="AF105" s="490">
        <v>210</v>
      </c>
    </row>
    <row r="106" spans="2:32" ht="15" thickTop="1">
      <c r="B106" s="82" t="s">
        <v>83</v>
      </c>
      <c r="C106" s="473">
        <v>0</v>
      </c>
      <c r="D106" s="473">
        <v>37</v>
      </c>
      <c r="E106" s="473">
        <v>66</v>
      </c>
      <c r="F106" s="473">
        <v>92</v>
      </c>
      <c r="G106" s="473">
        <v>59</v>
      </c>
      <c r="H106" s="473">
        <v>67</v>
      </c>
      <c r="I106" s="473">
        <v>116</v>
      </c>
      <c r="J106" s="473">
        <v>40</v>
      </c>
      <c r="K106" s="473">
        <v>134</v>
      </c>
      <c r="L106" s="473">
        <v>241</v>
      </c>
      <c r="M106" s="473">
        <v>310</v>
      </c>
      <c r="N106" s="473">
        <v>338</v>
      </c>
      <c r="O106" s="473">
        <v>132</v>
      </c>
      <c r="P106" s="473">
        <v>177</v>
      </c>
      <c r="Q106" s="473">
        <v>79</v>
      </c>
      <c r="R106" s="473">
        <v>78</v>
      </c>
      <c r="S106" s="473">
        <v>96</v>
      </c>
      <c r="T106" s="473">
        <v>207</v>
      </c>
      <c r="U106" s="473">
        <v>184</v>
      </c>
      <c r="V106" s="473">
        <v>171</v>
      </c>
      <c r="W106" s="473">
        <v>324</v>
      </c>
      <c r="X106" s="473">
        <v>347</v>
      </c>
      <c r="Y106" s="473">
        <v>306</v>
      </c>
      <c r="Z106" s="473">
        <v>327</v>
      </c>
      <c r="AA106" s="473">
        <v>338</v>
      </c>
      <c r="AB106" s="473">
        <v>309</v>
      </c>
      <c r="AC106" s="473">
        <v>485</v>
      </c>
      <c r="AD106" s="473">
        <v>320</v>
      </c>
      <c r="AE106" s="473">
        <v>381</v>
      </c>
      <c r="AF106" s="473">
        <v>431</v>
      </c>
    </row>
    <row r="107" spans="2:32" ht="7.5" customHeight="1"/>
    <row r="108" spans="2:32">
      <c r="B108" s="684" t="s">
        <v>316</v>
      </c>
      <c r="C108" s="684"/>
      <c r="D108" s="684"/>
      <c r="E108" s="684"/>
      <c r="F108" s="684"/>
      <c r="G108" s="684"/>
      <c r="H108" s="684"/>
      <c r="I108" s="684"/>
      <c r="J108" s="684"/>
      <c r="K108" s="684"/>
      <c r="L108" s="684"/>
      <c r="M108" s="684"/>
      <c r="N108" s="684"/>
      <c r="O108" s="684"/>
      <c r="P108" s="684"/>
      <c r="Q108" s="684"/>
      <c r="R108" s="684"/>
      <c r="S108" s="684"/>
      <c r="T108" s="684"/>
      <c r="U108" s="684"/>
      <c r="V108" s="684"/>
      <c r="W108" s="684"/>
      <c r="X108" s="684"/>
      <c r="Y108" s="684"/>
      <c r="Z108" s="684"/>
      <c r="AA108" s="684"/>
      <c r="AB108" s="684"/>
      <c r="AC108" s="684"/>
      <c r="AD108" s="684"/>
      <c r="AE108" s="684"/>
      <c r="AF108" s="684"/>
    </row>
    <row r="109" spans="2:32" ht="7.5" customHeight="1">
      <c r="B109" s="233"/>
      <c r="C109" s="459"/>
      <c r="D109" s="459"/>
      <c r="E109" s="459"/>
      <c r="F109" s="459"/>
      <c r="G109" s="459"/>
      <c r="H109" s="459"/>
      <c r="I109" s="459"/>
      <c r="J109" s="459"/>
      <c r="K109" s="459"/>
      <c r="L109" s="459"/>
      <c r="M109" s="459"/>
      <c r="N109" s="459"/>
      <c r="O109" s="459"/>
      <c r="P109" s="459"/>
      <c r="Q109" s="459"/>
      <c r="R109" s="459"/>
      <c r="S109" s="459"/>
      <c r="T109" s="459"/>
      <c r="U109" s="459"/>
      <c r="V109" s="459"/>
      <c r="W109" s="459"/>
      <c r="X109" s="459"/>
      <c r="Y109" s="459"/>
      <c r="Z109" s="233"/>
      <c r="AA109" s="233"/>
      <c r="AB109" s="233"/>
      <c r="AC109" s="233"/>
      <c r="AD109" s="233"/>
      <c r="AE109" s="233"/>
      <c r="AF109" s="233"/>
    </row>
    <row r="110" spans="2:32">
      <c r="B110" s="685" t="s">
        <v>527</v>
      </c>
      <c r="C110" s="685"/>
      <c r="D110" s="685"/>
      <c r="E110" s="685"/>
      <c r="F110" s="685"/>
      <c r="G110" s="685"/>
      <c r="H110" s="685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</row>
  </sheetData>
  <mergeCells count="4">
    <mergeCell ref="B8:AF8"/>
    <mergeCell ref="B9:AF9"/>
    <mergeCell ref="B108:AF108"/>
    <mergeCell ref="B110:H110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8:P62"/>
  <sheetViews>
    <sheetView showGridLines="0" workbookViewId="0"/>
  </sheetViews>
  <sheetFormatPr baseColWidth="10" defaultRowHeight="12.75"/>
  <cols>
    <col min="1" max="1" width="18.5703125" style="160" customWidth="1"/>
    <col min="2" max="2" width="11.42578125" style="160"/>
    <col min="3" max="3" width="19.7109375" style="160" customWidth="1"/>
    <col min="4" max="4" width="17.28515625" style="160" bestFit="1" customWidth="1"/>
    <col min="5" max="5" width="21" style="160" customWidth="1"/>
    <col min="6" max="16384" width="11.42578125" style="160"/>
  </cols>
  <sheetData>
    <row r="8" spans="2:16" ht="55.5" customHeight="1">
      <c r="B8" s="633" t="s">
        <v>477</v>
      </c>
      <c r="C8" s="633"/>
      <c r="D8" s="633"/>
      <c r="E8" s="633"/>
      <c r="F8" s="236"/>
      <c r="G8" s="237"/>
      <c r="H8" s="237"/>
      <c r="I8" s="237"/>
      <c r="J8" s="237"/>
      <c r="K8" s="237"/>
      <c r="L8" s="237"/>
      <c r="M8" s="237"/>
      <c r="N8" s="237"/>
      <c r="O8" s="237"/>
    </row>
    <row r="9" spans="2:16" ht="17.25" customHeight="1">
      <c r="B9" s="668"/>
      <c r="C9" s="668"/>
      <c r="D9" s="668"/>
      <c r="E9" s="668"/>
      <c r="F9" s="236"/>
      <c r="G9" s="237"/>
      <c r="H9" s="237"/>
      <c r="I9" s="237"/>
      <c r="J9" s="237"/>
      <c r="K9" s="237"/>
      <c r="L9" s="237"/>
      <c r="M9" s="237"/>
      <c r="N9" s="237"/>
      <c r="O9" s="237"/>
    </row>
    <row r="10" spans="2:16" ht="15">
      <c r="B10" s="453" t="s">
        <v>5</v>
      </c>
      <c r="C10" s="244" t="s">
        <v>1</v>
      </c>
      <c r="D10" s="244" t="s">
        <v>177</v>
      </c>
      <c r="E10" s="244" t="s">
        <v>178</v>
      </c>
      <c r="G10" s="174"/>
      <c r="H10" s="174"/>
      <c r="I10" s="174"/>
      <c r="J10" s="174"/>
      <c r="K10" s="174"/>
      <c r="L10" s="174"/>
      <c r="M10" s="174"/>
      <c r="N10" s="173"/>
      <c r="O10" s="173"/>
      <c r="P10" s="238"/>
    </row>
    <row r="11" spans="2:16" ht="15.75" thickBot="1">
      <c r="B11" s="50">
        <v>1987</v>
      </c>
      <c r="C11" s="460">
        <v>91</v>
      </c>
      <c r="D11" s="500">
        <v>42</v>
      </c>
      <c r="E11" s="500">
        <v>49</v>
      </c>
      <c r="G11" s="174"/>
      <c r="H11" s="174"/>
      <c r="I11" s="174"/>
      <c r="J11" s="174"/>
      <c r="K11" s="174"/>
      <c r="L11" s="174"/>
      <c r="M11" s="174"/>
      <c r="N11" s="173"/>
      <c r="O11" s="173"/>
      <c r="P11" s="238"/>
    </row>
    <row r="12" spans="2:16" ht="16.5" thickTop="1" thickBot="1">
      <c r="B12" s="175">
        <v>1988</v>
      </c>
      <c r="C12" s="462">
        <v>7600</v>
      </c>
      <c r="D12" s="500">
        <v>2947</v>
      </c>
      <c r="E12" s="500">
        <v>4653</v>
      </c>
      <c r="G12" s="174"/>
      <c r="H12" s="174"/>
      <c r="I12" s="174"/>
      <c r="J12" s="174"/>
      <c r="K12" s="174"/>
      <c r="L12" s="174"/>
      <c r="M12" s="174"/>
      <c r="N12" s="173"/>
      <c r="O12" s="173"/>
      <c r="P12" s="238"/>
    </row>
    <row r="13" spans="2:16" ht="16.5" thickTop="1" thickBot="1">
      <c r="B13" s="175">
        <v>1989</v>
      </c>
      <c r="C13" s="462">
        <v>13421</v>
      </c>
      <c r="D13" s="500">
        <v>6621</v>
      </c>
      <c r="E13" s="500">
        <v>6800</v>
      </c>
      <c r="G13" s="174"/>
      <c r="H13" s="174"/>
      <c r="I13" s="174"/>
      <c r="J13" s="174"/>
      <c r="K13" s="174"/>
      <c r="L13" s="174"/>
      <c r="M13" s="174"/>
      <c r="N13" s="173"/>
      <c r="O13" s="173"/>
      <c r="P13" s="238"/>
    </row>
    <row r="14" spans="2:16" ht="16.5" thickTop="1" thickBot="1">
      <c r="B14" s="175">
        <v>1990</v>
      </c>
      <c r="C14" s="462">
        <v>15455</v>
      </c>
      <c r="D14" s="500">
        <v>9084</v>
      </c>
      <c r="E14" s="500">
        <v>6371</v>
      </c>
      <c r="G14" s="174"/>
      <c r="H14" s="174"/>
      <c r="I14" s="174"/>
      <c r="J14" s="174"/>
      <c r="K14" s="174"/>
      <c r="L14" s="174"/>
      <c r="M14" s="174"/>
      <c r="N14" s="173"/>
      <c r="O14" s="173"/>
      <c r="P14" s="238"/>
    </row>
    <row r="15" spans="2:16" ht="16.5" thickTop="1" thickBot="1">
      <c r="B15" s="175">
        <v>1991</v>
      </c>
      <c r="C15" s="462">
        <v>15008</v>
      </c>
      <c r="D15" s="500">
        <v>8978</v>
      </c>
      <c r="E15" s="500">
        <v>6030</v>
      </c>
      <c r="G15" s="174"/>
      <c r="H15" s="174"/>
      <c r="I15" s="174"/>
      <c r="J15" s="174"/>
      <c r="K15" s="174"/>
      <c r="L15" s="174"/>
      <c r="M15" s="174"/>
      <c r="N15" s="173"/>
      <c r="O15" s="173"/>
      <c r="P15" s="238"/>
    </row>
    <row r="16" spans="2:16" ht="16.5" thickTop="1" thickBot="1">
      <c r="B16" s="178">
        <v>1992</v>
      </c>
      <c r="C16" s="462">
        <v>15238</v>
      </c>
      <c r="D16" s="500">
        <v>8152</v>
      </c>
      <c r="E16" s="500">
        <v>7086</v>
      </c>
      <c r="G16" s="174"/>
      <c r="H16" s="174"/>
      <c r="I16" s="174"/>
      <c r="J16" s="174"/>
      <c r="K16" s="174"/>
      <c r="L16" s="174"/>
      <c r="M16" s="174"/>
      <c r="N16" s="173"/>
      <c r="O16" s="173"/>
      <c r="P16" s="238"/>
    </row>
    <row r="17" spans="2:16" ht="16.5" thickTop="1" thickBot="1">
      <c r="B17" s="175">
        <v>1993</v>
      </c>
      <c r="C17" s="462">
        <v>16845</v>
      </c>
      <c r="D17" s="500">
        <v>7081</v>
      </c>
      <c r="E17" s="500">
        <v>9764</v>
      </c>
      <c r="G17" s="174"/>
      <c r="H17" s="174"/>
      <c r="I17" s="174"/>
      <c r="J17" s="174"/>
      <c r="K17" s="174"/>
      <c r="L17" s="174"/>
      <c r="M17" s="174"/>
      <c r="N17" s="173"/>
      <c r="O17" s="173"/>
      <c r="P17" s="238"/>
    </row>
    <row r="18" spans="2:16" ht="16.5" thickTop="1" thickBot="1">
      <c r="B18" s="175">
        <v>1994</v>
      </c>
      <c r="C18" s="462">
        <v>9398</v>
      </c>
      <c r="D18" s="500">
        <v>4081</v>
      </c>
      <c r="E18" s="500">
        <v>5317</v>
      </c>
      <c r="G18" s="174"/>
      <c r="H18" s="174"/>
      <c r="I18" s="174"/>
      <c r="J18" s="174"/>
      <c r="K18" s="174"/>
      <c r="L18" s="174"/>
      <c r="M18" s="174"/>
      <c r="N18" s="173"/>
      <c r="O18" s="173"/>
      <c r="P18" s="238"/>
    </row>
    <row r="19" spans="2:16" ht="16.5" thickTop="1" thickBot="1">
      <c r="B19" s="175">
        <v>1995</v>
      </c>
      <c r="C19" s="462">
        <v>15708</v>
      </c>
      <c r="D19" s="500">
        <v>6260</v>
      </c>
      <c r="E19" s="500">
        <v>9448</v>
      </c>
      <c r="G19" s="174"/>
      <c r="H19" s="174"/>
      <c r="I19" s="174"/>
      <c r="J19" s="174"/>
      <c r="K19" s="174"/>
      <c r="L19" s="174"/>
      <c r="M19" s="174"/>
      <c r="N19" s="173"/>
      <c r="O19" s="173"/>
      <c r="P19" s="238"/>
    </row>
    <row r="20" spans="2:16" ht="16.5" thickTop="1" thickBot="1">
      <c r="B20" s="175">
        <v>1996</v>
      </c>
      <c r="C20" s="462">
        <v>17394</v>
      </c>
      <c r="D20" s="500">
        <v>7450</v>
      </c>
      <c r="E20" s="500">
        <v>9944</v>
      </c>
      <c r="G20" s="174"/>
      <c r="H20" s="174"/>
      <c r="I20" s="174"/>
      <c r="J20" s="174"/>
      <c r="K20" s="174"/>
      <c r="L20" s="174"/>
      <c r="M20" s="174"/>
      <c r="N20" s="173"/>
      <c r="O20" s="173"/>
      <c r="P20" s="238"/>
    </row>
    <row r="21" spans="2:16" ht="16.5" thickTop="1" thickBot="1">
      <c r="B21" s="175">
        <v>1997</v>
      </c>
      <c r="C21" s="462">
        <v>20191</v>
      </c>
      <c r="D21" s="500">
        <v>7784</v>
      </c>
      <c r="E21" s="500">
        <v>12407</v>
      </c>
      <c r="G21" s="174"/>
      <c r="H21" s="174"/>
      <c r="I21" s="174"/>
      <c r="J21" s="174"/>
      <c r="K21" s="174"/>
      <c r="L21" s="174"/>
      <c r="M21" s="174"/>
      <c r="N21" s="173"/>
      <c r="O21" s="173"/>
      <c r="P21" s="238"/>
    </row>
    <row r="22" spans="2:16" ht="16.5" thickTop="1" thickBot="1">
      <c r="B22" s="178">
        <v>1998</v>
      </c>
      <c r="C22" s="462">
        <v>10621</v>
      </c>
      <c r="D22" s="500">
        <v>3446</v>
      </c>
      <c r="E22" s="500">
        <v>7175</v>
      </c>
      <c r="G22" s="174"/>
      <c r="H22" s="174"/>
      <c r="I22" s="174"/>
      <c r="J22" s="174"/>
      <c r="K22" s="174"/>
      <c r="L22" s="174"/>
      <c r="M22" s="174"/>
      <c r="N22" s="173"/>
      <c r="O22" s="173"/>
      <c r="P22" s="238"/>
    </row>
    <row r="23" spans="2:16" ht="16.5" thickTop="1" thickBot="1">
      <c r="B23" s="175">
        <v>1999</v>
      </c>
      <c r="C23" s="462">
        <v>6598</v>
      </c>
      <c r="D23" s="500">
        <v>1974</v>
      </c>
      <c r="E23" s="500">
        <v>4624</v>
      </c>
      <c r="G23" s="174"/>
      <c r="H23" s="174"/>
      <c r="I23" s="174"/>
      <c r="J23" s="174"/>
      <c r="K23" s="174"/>
      <c r="L23" s="174"/>
      <c r="M23" s="174"/>
      <c r="N23" s="173"/>
      <c r="O23" s="173"/>
      <c r="P23" s="238"/>
    </row>
    <row r="24" spans="2:16" ht="16.5" thickTop="1" thickBot="1">
      <c r="B24" s="175">
        <v>2000</v>
      </c>
      <c r="C24" s="462">
        <v>14314</v>
      </c>
      <c r="D24" s="500">
        <v>4754</v>
      </c>
      <c r="E24" s="500">
        <v>9560</v>
      </c>
      <c r="G24" s="174"/>
      <c r="H24" s="174"/>
      <c r="I24" s="174"/>
      <c r="J24" s="174"/>
      <c r="K24" s="174"/>
      <c r="L24" s="174"/>
      <c r="M24" s="174"/>
      <c r="N24" s="173"/>
      <c r="O24" s="173"/>
      <c r="P24" s="238"/>
    </row>
    <row r="25" spans="2:16" ht="16.5" thickTop="1" thickBot="1">
      <c r="B25" s="175">
        <v>2001</v>
      </c>
      <c r="C25" s="462">
        <v>11855</v>
      </c>
      <c r="D25" s="500">
        <v>3886</v>
      </c>
      <c r="E25" s="500">
        <v>7969</v>
      </c>
      <c r="G25" s="174"/>
      <c r="H25" s="174"/>
      <c r="I25" s="174"/>
      <c r="J25" s="174"/>
      <c r="K25" s="174"/>
      <c r="L25" s="174"/>
      <c r="M25" s="174"/>
      <c r="N25" s="173"/>
      <c r="O25" s="173"/>
      <c r="P25" s="238"/>
    </row>
    <row r="26" spans="2:16" ht="16.5" thickTop="1" thickBot="1">
      <c r="B26" s="175">
        <v>2002</v>
      </c>
      <c r="C26" s="462">
        <v>9235</v>
      </c>
      <c r="D26" s="500">
        <v>1885</v>
      </c>
      <c r="E26" s="500">
        <v>7350</v>
      </c>
      <c r="G26" s="174"/>
      <c r="H26" s="174"/>
      <c r="I26" s="174"/>
      <c r="J26" s="174"/>
      <c r="K26" s="174"/>
      <c r="L26" s="174"/>
      <c r="M26" s="174"/>
      <c r="N26" s="173"/>
      <c r="O26" s="173"/>
      <c r="P26" s="238"/>
    </row>
    <row r="27" spans="2:16" ht="16.5" thickTop="1" thickBot="1">
      <c r="B27" s="175">
        <v>2003</v>
      </c>
      <c r="C27" s="462">
        <v>8449</v>
      </c>
      <c r="D27" s="500">
        <v>2052</v>
      </c>
      <c r="E27" s="500">
        <v>6397</v>
      </c>
      <c r="G27" s="174"/>
      <c r="H27" s="174"/>
      <c r="I27" s="174"/>
      <c r="J27" s="174"/>
      <c r="K27" s="174"/>
      <c r="L27" s="174"/>
      <c r="M27" s="174"/>
      <c r="N27" s="173"/>
      <c r="O27" s="173"/>
      <c r="P27" s="238"/>
    </row>
    <row r="28" spans="2:16" ht="16.5" thickTop="1" thickBot="1">
      <c r="B28" s="178">
        <v>2004</v>
      </c>
      <c r="C28" s="462">
        <v>11568</v>
      </c>
      <c r="D28" s="500">
        <v>2812</v>
      </c>
      <c r="E28" s="500">
        <v>8756</v>
      </c>
      <c r="G28" s="174"/>
      <c r="H28" s="174"/>
      <c r="I28" s="174"/>
      <c r="J28" s="174"/>
      <c r="K28" s="174"/>
      <c r="L28" s="174"/>
      <c r="M28" s="174"/>
      <c r="N28" s="173"/>
      <c r="O28" s="173"/>
      <c r="P28" s="238"/>
    </row>
    <row r="29" spans="2:16" ht="16.5" thickTop="1" thickBot="1">
      <c r="B29" s="175">
        <v>2005</v>
      </c>
      <c r="C29" s="462">
        <v>9917</v>
      </c>
      <c r="D29" s="500">
        <v>2146</v>
      </c>
      <c r="E29" s="500">
        <v>7771</v>
      </c>
      <c r="G29" s="174"/>
      <c r="H29" s="174"/>
      <c r="I29" s="174"/>
      <c r="J29" s="174"/>
      <c r="K29" s="174"/>
      <c r="L29" s="174"/>
      <c r="M29" s="174"/>
      <c r="N29" s="173"/>
      <c r="O29" s="173"/>
      <c r="P29" s="238"/>
    </row>
    <row r="30" spans="2:16" ht="16.5" thickTop="1" thickBot="1">
      <c r="B30" s="175">
        <v>2006</v>
      </c>
      <c r="C30" s="462">
        <v>8756</v>
      </c>
      <c r="D30" s="500">
        <v>1914</v>
      </c>
      <c r="E30" s="500">
        <v>6842</v>
      </c>
      <c r="G30" s="174"/>
      <c r="H30" s="174"/>
      <c r="I30" s="174"/>
      <c r="J30" s="174"/>
      <c r="K30" s="174"/>
      <c r="L30" s="174"/>
      <c r="M30" s="174"/>
      <c r="N30" s="173"/>
      <c r="O30" s="173"/>
      <c r="P30" s="238"/>
    </row>
    <row r="31" spans="2:16" ht="16.5" thickTop="1" thickBot="1">
      <c r="B31" s="175">
        <v>2007</v>
      </c>
      <c r="C31" s="462">
        <v>11442</v>
      </c>
      <c r="D31" s="500">
        <v>2604</v>
      </c>
      <c r="E31" s="500">
        <v>8838</v>
      </c>
      <c r="G31" s="174"/>
      <c r="H31" s="174"/>
      <c r="I31" s="174"/>
      <c r="J31" s="174"/>
      <c r="K31" s="174"/>
      <c r="L31" s="174"/>
      <c r="M31" s="174"/>
      <c r="N31" s="173"/>
      <c r="O31" s="173"/>
      <c r="P31" s="238"/>
    </row>
    <row r="32" spans="2:16" ht="16.5" thickTop="1" thickBot="1">
      <c r="B32" s="175">
        <v>2008</v>
      </c>
      <c r="C32" s="462">
        <v>12715</v>
      </c>
      <c r="D32" s="500">
        <v>2413</v>
      </c>
      <c r="E32" s="500">
        <v>10302</v>
      </c>
      <c r="G32" s="174"/>
      <c r="H32" s="174"/>
      <c r="I32" s="174"/>
      <c r="J32" s="174"/>
      <c r="K32" s="174"/>
      <c r="L32" s="174"/>
      <c r="M32" s="174"/>
      <c r="N32" s="173"/>
      <c r="O32" s="173"/>
      <c r="P32" s="238"/>
    </row>
    <row r="33" spans="2:16" ht="16.5" thickTop="1" thickBot="1">
      <c r="B33" s="175">
        <v>2009</v>
      </c>
      <c r="C33" s="462">
        <v>9642</v>
      </c>
      <c r="D33" s="500">
        <v>1701</v>
      </c>
      <c r="E33" s="500">
        <v>7941</v>
      </c>
      <c r="G33" s="174"/>
      <c r="H33" s="174"/>
      <c r="I33" s="174"/>
      <c r="J33" s="174"/>
      <c r="K33" s="174"/>
      <c r="L33" s="174"/>
      <c r="M33" s="174"/>
      <c r="N33" s="173"/>
      <c r="O33" s="173"/>
      <c r="P33" s="238"/>
    </row>
    <row r="34" spans="2:16" ht="16.5" customHeight="1" thickTop="1" thickBot="1">
      <c r="B34" s="178">
        <v>2010</v>
      </c>
      <c r="C34" s="461">
        <v>10722</v>
      </c>
      <c r="D34" s="500">
        <v>2169</v>
      </c>
      <c r="E34" s="500">
        <v>8553</v>
      </c>
    </row>
    <row r="35" spans="2:16" ht="16.5" customHeight="1" thickTop="1" thickBot="1">
      <c r="B35" s="175">
        <v>2011</v>
      </c>
      <c r="C35" s="467">
        <v>10461</v>
      </c>
      <c r="D35" s="500">
        <v>1891</v>
      </c>
      <c r="E35" s="500">
        <v>8570</v>
      </c>
    </row>
    <row r="36" spans="2:16" ht="16.5" customHeight="1" thickTop="1" thickBot="1">
      <c r="B36" s="175">
        <v>2012</v>
      </c>
      <c r="C36" s="467">
        <v>9463</v>
      </c>
      <c r="D36" s="500">
        <v>1973</v>
      </c>
      <c r="E36" s="500">
        <v>7490</v>
      </c>
    </row>
    <row r="37" spans="2:16" ht="16.5" customHeight="1" thickTop="1" thickBot="1">
      <c r="B37" s="175">
        <v>2013</v>
      </c>
      <c r="C37" s="466">
        <v>10061</v>
      </c>
      <c r="D37" s="500">
        <v>2073</v>
      </c>
      <c r="E37" s="500">
        <v>7988</v>
      </c>
    </row>
    <row r="38" spans="2:16" ht="16.5" customHeight="1" thickTop="1" thickBot="1">
      <c r="B38" s="175">
        <v>2014</v>
      </c>
      <c r="C38" s="467">
        <v>9804</v>
      </c>
      <c r="D38" s="500">
        <v>1831</v>
      </c>
      <c r="E38" s="500">
        <v>7973</v>
      </c>
    </row>
    <row r="39" spans="2:16" ht="16.5" customHeight="1" thickTop="1" thickBot="1">
      <c r="B39" s="175">
        <v>2015</v>
      </c>
      <c r="C39" s="463">
        <v>10867</v>
      </c>
      <c r="D39" s="495">
        <v>1766</v>
      </c>
      <c r="E39" s="495">
        <v>9101</v>
      </c>
    </row>
    <row r="40" spans="2:16" ht="16.5" customHeight="1" thickTop="1">
      <c r="B40" s="51">
        <v>2016</v>
      </c>
      <c r="C40" s="401">
        <v>11823</v>
      </c>
      <c r="D40" s="486">
        <v>1693</v>
      </c>
      <c r="E40" s="486">
        <v>10130</v>
      </c>
    </row>
    <row r="41" spans="2:16" ht="6.75" customHeight="1">
      <c r="B41" s="47"/>
      <c r="C41" s="48"/>
      <c r="D41" s="48"/>
      <c r="E41" s="48"/>
    </row>
    <row r="42" spans="2:16" ht="13.5" customHeight="1">
      <c r="B42" s="686" t="s">
        <v>317</v>
      </c>
      <c r="C42" s="686"/>
      <c r="D42" s="686"/>
      <c r="E42" s="686"/>
    </row>
    <row r="43" spans="2:16" ht="6.75" customHeight="1">
      <c r="B43" s="47"/>
      <c r="C43" s="48"/>
      <c r="D43" s="48"/>
      <c r="E43" s="48"/>
    </row>
    <row r="44" spans="2:16" ht="16.5" customHeight="1">
      <c r="B44" s="685" t="s">
        <v>527</v>
      </c>
      <c r="C44" s="685"/>
      <c r="D44" s="685"/>
      <c r="E44" s="685"/>
      <c r="F44" s="685"/>
      <c r="G44" s="685"/>
      <c r="H44" s="685"/>
    </row>
    <row r="48" spans="2:16" ht="13.5">
      <c r="B48" s="239"/>
      <c r="C48" s="239"/>
      <c r="D48" s="239"/>
      <c r="E48" s="240"/>
    </row>
    <row r="49" spans="2:5" ht="13.5">
      <c r="B49" s="239"/>
      <c r="C49" s="241"/>
      <c r="D49" s="240"/>
      <c r="E49" s="240"/>
    </row>
    <row r="50" spans="2:5" ht="13.5">
      <c r="B50" s="239"/>
      <c r="C50" s="239"/>
      <c r="D50" s="242"/>
      <c r="E50" s="239"/>
    </row>
    <row r="51" spans="2:5" ht="13.5">
      <c r="B51" s="239"/>
      <c r="C51" s="239"/>
      <c r="D51" s="240"/>
      <c r="E51" s="239"/>
    </row>
    <row r="52" spans="2:5" ht="13.5">
      <c r="B52" s="239"/>
      <c r="C52" s="239"/>
      <c r="D52" s="240"/>
      <c r="E52" s="239"/>
    </row>
    <row r="53" spans="2:5" ht="13.5">
      <c r="B53" s="239"/>
      <c r="C53" s="239"/>
      <c r="D53" s="240"/>
      <c r="E53" s="239"/>
    </row>
    <row r="54" spans="2:5" ht="13.5">
      <c r="B54" s="239"/>
      <c r="C54" s="239"/>
      <c r="D54" s="239"/>
      <c r="E54" s="239"/>
    </row>
    <row r="55" spans="2:5">
      <c r="B55" s="243"/>
      <c r="C55" s="243"/>
      <c r="D55" s="243"/>
      <c r="E55" s="243"/>
    </row>
    <row r="56" spans="2:5">
      <c r="B56" s="243"/>
      <c r="C56" s="243"/>
      <c r="D56" s="243"/>
      <c r="E56" s="243"/>
    </row>
    <row r="57" spans="2:5">
      <c r="B57" s="243"/>
      <c r="C57" s="243"/>
      <c r="D57" s="243"/>
      <c r="E57" s="243"/>
    </row>
    <row r="58" spans="2:5">
      <c r="B58" s="243"/>
      <c r="C58" s="243"/>
      <c r="D58" s="243"/>
      <c r="E58" s="243"/>
    </row>
    <row r="59" spans="2:5">
      <c r="B59" s="243"/>
      <c r="C59" s="243"/>
      <c r="D59" s="243"/>
      <c r="E59" s="243"/>
    </row>
    <row r="60" spans="2:5">
      <c r="B60" s="243"/>
      <c r="C60" s="243"/>
      <c r="D60" s="243"/>
      <c r="E60" s="243"/>
    </row>
    <row r="61" spans="2:5">
      <c r="B61" s="243"/>
      <c r="C61" s="243"/>
      <c r="D61" s="243"/>
      <c r="E61" s="243"/>
    </row>
    <row r="62" spans="2:5">
      <c r="B62" s="243"/>
      <c r="C62" s="243"/>
      <c r="D62" s="243"/>
      <c r="E62" s="243"/>
    </row>
  </sheetData>
  <mergeCells count="4">
    <mergeCell ref="B8:E8"/>
    <mergeCell ref="B9:E9"/>
    <mergeCell ref="B42:E42"/>
    <mergeCell ref="B44:H44"/>
  </mergeCells>
  <pageMargins left="0.7" right="0.7" top="0.75" bottom="0.75" header="0.3" footer="0.3"/>
  <pageSetup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AF98"/>
  <sheetViews>
    <sheetView workbookViewId="0"/>
  </sheetViews>
  <sheetFormatPr baseColWidth="10" defaultRowHeight="12.75"/>
  <cols>
    <col min="1" max="1" width="17.42578125" style="40" customWidth="1"/>
    <col min="2" max="2" width="29.140625" style="40" customWidth="1"/>
    <col min="3" max="3" width="13.5703125" style="40" customWidth="1"/>
    <col min="4" max="4" width="1.5703125" style="40" customWidth="1"/>
    <col min="5" max="10" width="14.140625" style="40" customWidth="1"/>
    <col min="11" max="31" width="13.5703125" style="40" customWidth="1"/>
    <col min="32" max="32" width="14" style="40" customWidth="1"/>
    <col min="33" max="16384" width="11.42578125" style="40"/>
  </cols>
  <sheetData>
    <row r="8" spans="2:32" ht="45.75" customHeight="1">
      <c r="B8" s="633" t="s">
        <v>450</v>
      </c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</row>
    <row r="9" spans="2:32" ht="15.75">
      <c r="B9" s="492"/>
      <c r="C9" s="492"/>
      <c r="D9" s="492"/>
      <c r="E9" s="492"/>
      <c r="F9" s="492"/>
      <c r="G9" s="492"/>
      <c r="H9" s="492"/>
      <c r="I9" s="492"/>
      <c r="J9" s="492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1"/>
      <c r="AF9" s="451"/>
    </row>
    <row r="10" spans="2:32" s="497" customFormat="1" ht="40.5" customHeight="1">
      <c r="B10" s="44" t="s">
        <v>5</v>
      </c>
      <c r="C10" s="44" t="s">
        <v>1</v>
      </c>
      <c r="D10" s="454"/>
      <c r="E10" s="44" t="s">
        <v>91</v>
      </c>
      <c r="F10" s="44" t="s">
        <v>92</v>
      </c>
      <c r="G10" s="44" t="s">
        <v>93</v>
      </c>
      <c r="H10" s="44" t="s">
        <v>94</v>
      </c>
      <c r="I10" s="44" t="s">
        <v>182</v>
      </c>
      <c r="J10" s="44" t="s">
        <v>95</v>
      </c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</row>
    <row r="11" spans="2:32" ht="16.5" thickBot="1">
      <c r="B11" s="484">
        <v>1987</v>
      </c>
      <c r="C11" s="471">
        <v>91</v>
      </c>
      <c r="D11" s="119"/>
      <c r="E11" s="499">
        <v>43</v>
      </c>
      <c r="F11" s="499">
        <v>48</v>
      </c>
      <c r="G11" s="499">
        <v>0</v>
      </c>
      <c r="H11" s="499">
        <v>0</v>
      </c>
      <c r="I11" s="499">
        <v>0</v>
      </c>
      <c r="J11" s="499">
        <v>0</v>
      </c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</row>
    <row r="12" spans="2:32" ht="17.25" thickTop="1" thickBot="1">
      <c r="B12" s="479">
        <v>1988</v>
      </c>
      <c r="C12" s="471">
        <v>7600</v>
      </c>
      <c r="D12" s="119"/>
      <c r="E12" s="499">
        <v>4722</v>
      </c>
      <c r="F12" s="499">
        <v>1267</v>
      </c>
      <c r="G12" s="499">
        <v>333</v>
      </c>
      <c r="H12" s="499">
        <v>561</v>
      </c>
      <c r="I12" s="499">
        <v>443</v>
      </c>
      <c r="J12" s="499">
        <v>274</v>
      </c>
      <c r="K12" s="451"/>
      <c r="L12" s="451"/>
      <c r="M12" s="451"/>
      <c r="N12" s="451"/>
      <c r="O12" s="451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</row>
    <row r="13" spans="2:32" ht="17.25" thickTop="1" thickBot="1">
      <c r="B13" s="479">
        <v>1989</v>
      </c>
      <c r="C13" s="471">
        <v>13421</v>
      </c>
      <c r="D13" s="119"/>
      <c r="E13" s="499">
        <v>8696</v>
      </c>
      <c r="F13" s="499">
        <v>1953</v>
      </c>
      <c r="G13" s="499">
        <v>957</v>
      </c>
      <c r="H13" s="499">
        <v>622</v>
      </c>
      <c r="I13" s="499">
        <v>453</v>
      </c>
      <c r="J13" s="499">
        <v>740</v>
      </c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</row>
    <row r="14" spans="2:32" ht="17.25" thickTop="1" thickBot="1">
      <c r="B14" s="479">
        <v>1990</v>
      </c>
      <c r="C14" s="471">
        <v>15455</v>
      </c>
      <c r="D14" s="119"/>
      <c r="E14" s="499">
        <v>10748</v>
      </c>
      <c r="F14" s="499">
        <v>2002</v>
      </c>
      <c r="G14" s="499">
        <v>781</v>
      </c>
      <c r="H14" s="499">
        <v>667</v>
      </c>
      <c r="I14" s="499">
        <v>538</v>
      </c>
      <c r="J14" s="499">
        <v>719</v>
      </c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</row>
    <row r="15" spans="2:32" ht="17.25" thickTop="1" thickBot="1">
      <c r="B15" s="479">
        <v>1991</v>
      </c>
      <c r="C15" s="471">
        <v>15008</v>
      </c>
      <c r="D15" s="119"/>
      <c r="E15" s="499">
        <v>10664</v>
      </c>
      <c r="F15" s="499">
        <v>1624</v>
      </c>
      <c r="G15" s="499">
        <v>905</v>
      </c>
      <c r="H15" s="499">
        <v>611</v>
      </c>
      <c r="I15" s="499">
        <v>712</v>
      </c>
      <c r="J15" s="499">
        <v>492</v>
      </c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  <c r="AE15" s="451"/>
      <c r="AF15" s="451"/>
    </row>
    <row r="16" spans="2:32" ht="17.25" thickTop="1" thickBot="1">
      <c r="B16" s="484">
        <v>1992</v>
      </c>
      <c r="C16" s="471">
        <v>15238</v>
      </c>
      <c r="D16" s="119"/>
      <c r="E16" s="499">
        <v>9911</v>
      </c>
      <c r="F16" s="499">
        <v>1882</v>
      </c>
      <c r="G16" s="499">
        <v>867</v>
      </c>
      <c r="H16" s="499">
        <v>704</v>
      </c>
      <c r="I16" s="499">
        <v>1239</v>
      </c>
      <c r="J16" s="499">
        <v>635</v>
      </c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</row>
    <row r="17" spans="2:32" ht="17.25" thickTop="1" thickBot="1">
      <c r="B17" s="479">
        <v>1993</v>
      </c>
      <c r="C17" s="471">
        <v>16845</v>
      </c>
      <c r="D17" s="119"/>
      <c r="E17" s="499">
        <v>9645</v>
      </c>
      <c r="F17" s="499">
        <v>1674</v>
      </c>
      <c r="G17" s="499">
        <v>1572</v>
      </c>
      <c r="H17" s="499">
        <v>1323</v>
      </c>
      <c r="I17" s="499">
        <v>1681</v>
      </c>
      <c r="J17" s="499">
        <v>950</v>
      </c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  <c r="AF17" s="451"/>
    </row>
    <row r="18" spans="2:32" ht="17.25" thickTop="1" thickBot="1">
      <c r="B18" s="479">
        <v>1994</v>
      </c>
      <c r="C18" s="471">
        <v>9398</v>
      </c>
      <c r="D18" s="119"/>
      <c r="E18" s="499">
        <v>5727</v>
      </c>
      <c r="F18" s="499">
        <v>724</v>
      </c>
      <c r="G18" s="499">
        <v>886</v>
      </c>
      <c r="H18" s="499">
        <v>884</v>
      </c>
      <c r="I18" s="499">
        <v>647</v>
      </c>
      <c r="J18" s="499">
        <v>530</v>
      </c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</row>
    <row r="19" spans="2:32" ht="17.25" thickTop="1" thickBot="1">
      <c r="B19" s="479">
        <v>1995</v>
      </c>
      <c r="C19" s="471">
        <v>15708</v>
      </c>
      <c r="D19" s="119"/>
      <c r="E19" s="499">
        <v>9299</v>
      </c>
      <c r="F19" s="499">
        <v>2669</v>
      </c>
      <c r="G19" s="499">
        <v>1050</v>
      </c>
      <c r="H19" s="499">
        <v>942</v>
      </c>
      <c r="I19" s="499">
        <v>901</v>
      </c>
      <c r="J19" s="499">
        <v>847</v>
      </c>
      <c r="K19" s="451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</row>
    <row r="20" spans="2:32" ht="17.25" thickTop="1" thickBot="1">
      <c r="B20" s="479">
        <v>1996</v>
      </c>
      <c r="C20" s="471">
        <v>17394</v>
      </c>
      <c r="D20" s="119"/>
      <c r="E20" s="499">
        <v>10055</v>
      </c>
      <c r="F20" s="499">
        <v>2320</v>
      </c>
      <c r="G20" s="499">
        <v>1565</v>
      </c>
      <c r="H20" s="499">
        <v>1165</v>
      </c>
      <c r="I20" s="499">
        <v>1402</v>
      </c>
      <c r="J20" s="499">
        <v>887</v>
      </c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</row>
    <row r="21" spans="2:32" ht="17.25" thickTop="1" thickBot="1">
      <c r="B21" s="479">
        <v>1997</v>
      </c>
      <c r="C21" s="471">
        <v>20191</v>
      </c>
      <c r="D21" s="119"/>
      <c r="E21" s="499">
        <v>10707</v>
      </c>
      <c r="F21" s="499">
        <v>3257</v>
      </c>
      <c r="G21" s="499">
        <v>1286</v>
      </c>
      <c r="H21" s="499">
        <v>1614</v>
      </c>
      <c r="I21" s="499">
        <v>1875</v>
      </c>
      <c r="J21" s="499">
        <v>1452</v>
      </c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</row>
    <row r="22" spans="2:32" ht="17.25" thickTop="1" thickBot="1">
      <c r="B22" s="484">
        <v>1998</v>
      </c>
      <c r="C22" s="471">
        <v>10621</v>
      </c>
      <c r="D22" s="119"/>
      <c r="E22" s="499">
        <v>4724</v>
      </c>
      <c r="F22" s="499">
        <v>1412</v>
      </c>
      <c r="G22" s="499">
        <v>1021</v>
      </c>
      <c r="H22" s="499">
        <v>1175</v>
      </c>
      <c r="I22" s="499">
        <v>1661</v>
      </c>
      <c r="J22" s="499">
        <v>628</v>
      </c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</row>
    <row r="23" spans="2:32" ht="17.25" thickTop="1" thickBot="1">
      <c r="B23" s="479">
        <v>1999</v>
      </c>
      <c r="C23" s="471">
        <v>6598</v>
      </c>
      <c r="D23" s="119"/>
      <c r="E23" s="499">
        <v>2752</v>
      </c>
      <c r="F23" s="499">
        <v>933</v>
      </c>
      <c r="G23" s="499">
        <v>504</v>
      </c>
      <c r="H23" s="499">
        <v>503</v>
      </c>
      <c r="I23" s="499">
        <v>1055</v>
      </c>
      <c r="J23" s="499">
        <v>851</v>
      </c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</row>
    <row r="24" spans="2:32" ht="17.25" thickTop="1" thickBot="1">
      <c r="B24" s="479">
        <v>2000</v>
      </c>
      <c r="C24" s="471">
        <v>14314</v>
      </c>
      <c r="D24" s="119"/>
      <c r="E24" s="499">
        <v>7013</v>
      </c>
      <c r="F24" s="499">
        <v>2749</v>
      </c>
      <c r="G24" s="499">
        <v>914</v>
      </c>
      <c r="H24" s="499">
        <v>1467</v>
      </c>
      <c r="I24" s="499">
        <v>1025</v>
      </c>
      <c r="J24" s="499">
        <v>1146</v>
      </c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</row>
    <row r="25" spans="2:32" ht="17.25" thickTop="1" thickBot="1">
      <c r="B25" s="479">
        <v>2001</v>
      </c>
      <c r="C25" s="471">
        <v>11855</v>
      </c>
      <c r="D25" s="119"/>
      <c r="E25" s="499">
        <v>5748</v>
      </c>
      <c r="F25" s="499">
        <v>1849</v>
      </c>
      <c r="G25" s="499">
        <v>1204</v>
      </c>
      <c r="H25" s="499">
        <v>1093</v>
      </c>
      <c r="I25" s="499">
        <v>994</v>
      </c>
      <c r="J25" s="499">
        <v>967</v>
      </c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  <c r="V25" s="451"/>
      <c r="W25" s="451"/>
      <c r="X25" s="451"/>
      <c r="Y25" s="451"/>
      <c r="Z25" s="451"/>
      <c r="AA25" s="451"/>
      <c r="AB25" s="451"/>
      <c r="AC25" s="451"/>
      <c r="AD25" s="451"/>
      <c r="AE25" s="451"/>
      <c r="AF25" s="451"/>
    </row>
    <row r="26" spans="2:32" ht="17.25" thickTop="1" thickBot="1">
      <c r="B26" s="479">
        <v>2002</v>
      </c>
      <c r="C26" s="471">
        <v>9235</v>
      </c>
      <c r="D26" s="119"/>
      <c r="E26" s="499">
        <v>2993</v>
      </c>
      <c r="F26" s="499">
        <v>2224</v>
      </c>
      <c r="G26" s="499">
        <v>1067</v>
      </c>
      <c r="H26" s="499">
        <v>1195</v>
      </c>
      <c r="I26" s="499">
        <v>1058</v>
      </c>
      <c r="J26" s="499">
        <v>698</v>
      </c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</row>
    <row r="27" spans="2:32" ht="17.25" thickTop="1" thickBot="1">
      <c r="B27" s="479">
        <v>2003</v>
      </c>
      <c r="C27" s="471">
        <v>8449</v>
      </c>
      <c r="D27" s="119"/>
      <c r="E27" s="499">
        <v>3660</v>
      </c>
      <c r="F27" s="499">
        <v>1579</v>
      </c>
      <c r="G27" s="499">
        <v>642</v>
      </c>
      <c r="H27" s="499">
        <v>557</v>
      </c>
      <c r="I27" s="499">
        <v>862</v>
      </c>
      <c r="J27" s="499">
        <v>1149</v>
      </c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</row>
    <row r="28" spans="2:32" ht="17.25" thickTop="1" thickBot="1">
      <c r="B28" s="484">
        <v>2004</v>
      </c>
      <c r="C28" s="471">
        <v>11568</v>
      </c>
      <c r="D28" s="119"/>
      <c r="E28" s="499">
        <v>5119</v>
      </c>
      <c r="F28" s="499">
        <v>1559</v>
      </c>
      <c r="G28" s="499">
        <v>969</v>
      </c>
      <c r="H28" s="499">
        <v>1195</v>
      </c>
      <c r="I28" s="499">
        <v>1334</v>
      </c>
      <c r="J28" s="499">
        <v>1392</v>
      </c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</row>
    <row r="29" spans="2:32" ht="17.25" thickTop="1" thickBot="1">
      <c r="B29" s="479">
        <v>2005</v>
      </c>
      <c r="C29" s="471">
        <v>9917</v>
      </c>
      <c r="D29" s="119"/>
      <c r="E29" s="499">
        <v>3834</v>
      </c>
      <c r="F29" s="499">
        <v>1576</v>
      </c>
      <c r="G29" s="499">
        <v>686</v>
      </c>
      <c r="H29" s="499">
        <v>1694</v>
      </c>
      <c r="I29" s="499">
        <v>1132</v>
      </c>
      <c r="J29" s="499">
        <v>995</v>
      </c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</row>
    <row r="30" spans="2:32" ht="17.25" thickTop="1" thickBot="1">
      <c r="B30" s="479">
        <v>2006</v>
      </c>
      <c r="C30" s="471">
        <v>8756</v>
      </c>
      <c r="D30" s="119"/>
      <c r="E30" s="499">
        <v>3470</v>
      </c>
      <c r="F30" s="499">
        <v>1393</v>
      </c>
      <c r="G30" s="499">
        <v>560</v>
      </c>
      <c r="H30" s="499">
        <v>1374</v>
      </c>
      <c r="I30" s="499">
        <v>975</v>
      </c>
      <c r="J30" s="499">
        <v>984</v>
      </c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</row>
    <row r="31" spans="2:32" ht="17.25" thickTop="1" thickBot="1">
      <c r="B31" s="479">
        <v>2007</v>
      </c>
      <c r="C31" s="471">
        <v>11442</v>
      </c>
      <c r="D31" s="119"/>
      <c r="E31" s="499">
        <v>4651</v>
      </c>
      <c r="F31" s="499">
        <v>1364</v>
      </c>
      <c r="G31" s="499">
        <v>800</v>
      </c>
      <c r="H31" s="499">
        <v>1702</v>
      </c>
      <c r="I31" s="499">
        <v>1511</v>
      </c>
      <c r="J31" s="499">
        <v>1414</v>
      </c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</row>
    <row r="32" spans="2:32" ht="17.25" thickTop="1" thickBot="1">
      <c r="B32" s="479">
        <v>2008</v>
      </c>
      <c r="C32" s="471">
        <v>12715</v>
      </c>
      <c r="D32" s="119"/>
      <c r="E32" s="499">
        <v>4323</v>
      </c>
      <c r="F32" s="499">
        <v>1726</v>
      </c>
      <c r="G32" s="499">
        <v>920</v>
      </c>
      <c r="H32" s="499">
        <v>2283</v>
      </c>
      <c r="I32" s="499">
        <v>2071</v>
      </c>
      <c r="J32" s="499">
        <v>1392</v>
      </c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</row>
    <row r="33" spans="2:32" ht="17.25" thickTop="1" thickBot="1">
      <c r="B33" s="479">
        <v>2009</v>
      </c>
      <c r="C33" s="471">
        <v>9642</v>
      </c>
      <c r="D33" s="119"/>
      <c r="E33" s="499">
        <v>3225</v>
      </c>
      <c r="F33" s="499">
        <v>1096</v>
      </c>
      <c r="G33" s="499">
        <v>697</v>
      </c>
      <c r="H33" s="499">
        <v>1905</v>
      </c>
      <c r="I33" s="499">
        <v>1649</v>
      </c>
      <c r="J33" s="499">
        <v>1070</v>
      </c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</row>
    <row r="34" spans="2:32" ht="17.25" thickTop="1" thickBot="1">
      <c r="B34" s="484">
        <v>2010</v>
      </c>
      <c r="C34" s="476">
        <v>10722</v>
      </c>
      <c r="D34" s="119"/>
      <c r="E34" s="499">
        <v>3613</v>
      </c>
      <c r="F34" s="499">
        <v>1329</v>
      </c>
      <c r="G34" s="499">
        <v>563</v>
      </c>
      <c r="H34" s="499">
        <v>1708</v>
      </c>
      <c r="I34" s="499">
        <v>2320</v>
      </c>
      <c r="J34" s="499">
        <v>1189</v>
      </c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</row>
    <row r="35" spans="2:32" ht="17.25" thickTop="1" thickBot="1">
      <c r="B35" s="479">
        <v>2011</v>
      </c>
      <c r="C35" s="476">
        <v>10461</v>
      </c>
      <c r="D35" s="119"/>
      <c r="E35" s="499">
        <v>3598</v>
      </c>
      <c r="F35" s="499">
        <v>1236</v>
      </c>
      <c r="G35" s="499">
        <v>903</v>
      </c>
      <c r="H35" s="499">
        <v>1699</v>
      </c>
      <c r="I35" s="499">
        <v>2020</v>
      </c>
      <c r="J35" s="499">
        <v>1005</v>
      </c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</row>
    <row r="36" spans="2:32" ht="17.25" thickTop="1" thickBot="1">
      <c r="B36" s="479">
        <v>2012</v>
      </c>
      <c r="C36" s="476">
        <v>9463</v>
      </c>
      <c r="D36" s="119"/>
      <c r="E36" s="499">
        <v>3291</v>
      </c>
      <c r="F36" s="499">
        <v>1209</v>
      </c>
      <c r="G36" s="499">
        <v>417</v>
      </c>
      <c r="H36" s="499">
        <v>1635</v>
      </c>
      <c r="I36" s="499">
        <v>1949</v>
      </c>
      <c r="J36" s="499">
        <v>962</v>
      </c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</row>
    <row r="37" spans="2:32" ht="17.25" thickTop="1" thickBot="1">
      <c r="B37" s="479">
        <v>2013</v>
      </c>
      <c r="C37" s="476">
        <v>10061</v>
      </c>
      <c r="D37" s="119"/>
      <c r="E37" s="499">
        <v>3418</v>
      </c>
      <c r="F37" s="499">
        <v>1117</v>
      </c>
      <c r="G37" s="499">
        <v>418</v>
      </c>
      <c r="H37" s="499">
        <v>1801</v>
      </c>
      <c r="I37" s="499">
        <v>2202</v>
      </c>
      <c r="J37" s="499">
        <v>1105</v>
      </c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</row>
    <row r="38" spans="2:32" ht="17.25" thickTop="1" thickBot="1">
      <c r="B38" s="479">
        <v>2014</v>
      </c>
      <c r="C38" s="476">
        <v>9804</v>
      </c>
      <c r="D38" s="119"/>
      <c r="E38" s="499">
        <v>3238</v>
      </c>
      <c r="F38" s="499">
        <v>1353</v>
      </c>
      <c r="G38" s="499">
        <v>511</v>
      </c>
      <c r="H38" s="499">
        <v>1902</v>
      </c>
      <c r="I38" s="499">
        <v>1627</v>
      </c>
      <c r="J38" s="499">
        <v>1173</v>
      </c>
      <c r="K38" s="451"/>
      <c r="L38" s="451"/>
      <c r="M38" s="451"/>
      <c r="N38" s="451"/>
      <c r="O38" s="451"/>
      <c r="P38" s="451"/>
      <c r="Q38" s="451"/>
      <c r="R38" s="451"/>
      <c r="S38" s="451"/>
      <c r="T38" s="451"/>
      <c r="U38" s="451"/>
      <c r="V38" s="451"/>
      <c r="W38" s="451"/>
      <c r="X38" s="451"/>
      <c r="Y38" s="451"/>
      <c r="Z38" s="451"/>
      <c r="AA38" s="451"/>
      <c r="AB38" s="451"/>
      <c r="AC38" s="451"/>
      <c r="AD38" s="451"/>
      <c r="AE38" s="451"/>
      <c r="AF38" s="451"/>
    </row>
    <row r="39" spans="2:32" ht="17.25" thickTop="1" thickBot="1">
      <c r="B39" s="479">
        <v>2015</v>
      </c>
      <c r="C39" s="476">
        <v>10867</v>
      </c>
      <c r="D39" s="119"/>
      <c r="E39" s="499">
        <v>3183</v>
      </c>
      <c r="F39" s="499">
        <v>1554</v>
      </c>
      <c r="G39" s="499">
        <v>610</v>
      </c>
      <c r="H39" s="499">
        <v>2262</v>
      </c>
      <c r="I39" s="499">
        <v>1938</v>
      </c>
      <c r="J39" s="499">
        <v>1320</v>
      </c>
      <c r="K39" s="451"/>
      <c r="L39" s="451"/>
      <c r="M39" s="451"/>
      <c r="N39" s="451"/>
      <c r="O39" s="451"/>
      <c r="P39" s="451"/>
      <c r="Q39" s="451"/>
      <c r="R39" s="451"/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451"/>
      <c r="AD39" s="451"/>
      <c r="AE39" s="451"/>
      <c r="AF39" s="451"/>
    </row>
    <row r="40" spans="2:32" ht="16.5" thickTop="1">
      <c r="B40" s="477">
        <v>2016</v>
      </c>
      <c r="C40" s="474">
        <v>11823</v>
      </c>
      <c r="D40" s="55"/>
      <c r="E40" s="501">
        <v>3059</v>
      </c>
      <c r="F40" s="501">
        <v>1716</v>
      </c>
      <c r="G40" s="501">
        <v>729</v>
      </c>
      <c r="H40" s="501">
        <v>2586</v>
      </c>
      <c r="I40" s="501">
        <v>2292</v>
      </c>
      <c r="J40" s="501">
        <v>1441</v>
      </c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</row>
    <row r="41" spans="2:32" ht="7.5" customHeight="1">
      <c r="B41" s="47"/>
      <c r="C41" s="48"/>
      <c r="D41" s="48"/>
      <c r="E41" s="48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</row>
    <row r="42" spans="2:32" ht="15.75">
      <c r="B42" s="685" t="s">
        <v>527</v>
      </c>
      <c r="C42" s="685"/>
      <c r="D42" s="685"/>
      <c r="E42" s="685"/>
      <c r="F42" s="685"/>
      <c r="G42" s="685"/>
      <c r="H42" s="685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</row>
    <row r="43" spans="2:32" ht="15.75">
      <c r="B43" s="451"/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  <c r="P43" s="451"/>
      <c r="Q43" s="451"/>
      <c r="R43" s="451"/>
      <c r="S43" s="451"/>
      <c r="T43" s="451"/>
      <c r="U43" s="451"/>
      <c r="V43" s="451"/>
      <c r="W43" s="451"/>
      <c r="X43" s="451"/>
      <c r="Y43" s="451"/>
      <c r="Z43" s="451"/>
      <c r="AA43" s="451"/>
      <c r="AB43" s="451"/>
      <c r="AC43" s="451"/>
      <c r="AD43" s="451"/>
      <c r="AE43" s="451"/>
      <c r="AF43" s="451"/>
    </row>
    <row r="44" spans="2:32" ht="15.75"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</row>
    <row r="45" spans="2:32" ht="15.75">
      <c r="B45" s="451"/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451"/>
      <c r="R45" s="451"/>
      <c r="S45" s="451"/>
      <c r="T45" s="451"/>
      <c r="U45" s="451"/>
      <c r="V45" s="451"/>
      <c r="W45" s="451"/>
      <c r="X45" s="451"/>
      <c r="Y45" s="451"/>
      <c r="Z45" s="451"/>
      <c r="AA45" s="451"/>
      <c r="AB45" s="451"/>
      <c r="AC45" s="451"/>
      <c r="AD45" s="451"/>
      <c r="AE45" s="451"/>
      <c r="AF45" s="451"/>
    </row>
    <row r="46" spans="2:32" ht="15.75">
      <c r="B46" s="451"/>
      <c r="C46" s="451"/>
      <c r="D46" s="451"/>
      <c r="E46" s="451"/>
      <c r="F46" s="451"/>
      <c r="G46" s="451"/>
      <c r="H46" s="451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51"/>
      <c r="Y46" s="451"/>
      <c r="Z46" s="451"/>
      <c r="AA46" s="451"/>
      <c r="AB46" s="451"/>
      <c r="AC46" s="451"/>
      <c r="AD46" s="451"/>
      <c r="AE46" s="451"/>
      <c r="AF46" s="451"/>
    </row>
    <row r="47" spans="2:32" ht="15.75">
      <c r="B47" s="451"/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  <c r="R47" s="451"/>
      <c r="S47" s="451"/>
      <c r="T47" s="451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</row>
    <row r="48" spans="2:32" ht="15.75">
      <c r="B48" s="451"/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  <c r="P48" s="451"/>
      <c r="Q48" s="451"/>
      <c r="R48" s="451"/>
      <c r="S48" s="451"/>
      <c r="T48" s="451"/>
      <c r="U48" s="451"/>
      <c r="V48" s="451"/>
      <c r="W48" s="451"/>
      <c r="X48" s="451"/>
      <c r="Y48" s="451"/>
      <c r="Z48" s="451"/>
      <c r="AA48" s="451"/>
      <c r="AB48" s="451"/>
      <c r="AC48" s="451"/>
      <c r="AD48" s="451"/>
      <c r="AE48" s="451"/>
      <c r="AF48" s="451"/>
    </row>
    <row r="49" spans="2:32" ht="15.75"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  <c r="R49" s="451"/>
      <c r="S49" s="451"/>
      <c r="T49" s="451"/>
      <c r="U49" s="451"/>
      <c r="V49" s="451"/>
      <c r="W49" s="451"/>
      <c r="X49" s="451"/>
      <c r="Y49" s="451"/>
      <c r="Z49" s="451"/>
      <c r="AA49" s="451"/>
      <c r="AB49" s="451"/>
      <c r="AC49" s="451"/>
      <c r="AD49" s="451"/>
      <c r="AE49" s="451"/>
      <c r="AF49" s="451"/>
    </row>
    <row r="50" spans="2:32" ht="15.75">
      <c r="B50" s="451"/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451"/>
      <c r="V50" s="451"/>
      <c r="W50" s="451"/>
      <c r="X50" s="451"/>
      <c r="Y50" s="451"/>
      <c r="Z50" s="451"/>
      <c r="AA50" s="451"/>
      <c r="AB50" s="451"/>
      <c r="AC50" s="451"/>
      <c r="AD50" s="451"/>
      <c r="AE50" s="451"/>
      <c r="AF50" s="451"/>
    </row>
    <row r="51" spans="2:32" ht="15.75">
      <c r="B51" s="451"/>
      <c r="C51" s="451"/>
      <c r="D51" s="451"/>
      <c r="E51" s="451"/>
      <c r="F51" s="451"/>
      <c r="G51" s="451"/>
      <c r="H51" s="451"/>
      <c r="I51" s="451"/>
      <c r="J51" s="451"/>
      <c r="K51" s="451"/>
      <c r="L51" s="451"/>
      <c r="M51" s="451"/>
      <c r="N51" s="451"/>
      <c r="O51" s="451"/>
      <c r="P51" s="451"/>
      <c r="Q51" s="451"/>
      <c r="R51" s="451"/>
      <c r="S51" s="451"/>
      <c r="T51" s="451"/>
      <c r="U51" s="451"/>
      <c r="V51" s="451"/>
      <c r="W51" s="451"/>
      <c r="X51" s="451"/>
      <c r="Y51" s="451"/>
      <c r="Z51" s="451"/>
      <c r="AA51" s="451"/>
      <c r="AB51" s="451"/>
      <c r="AC51" s="451"/>
      <c r="AD51" s="451"/>
      <c r="AE51" s="451"/>
      <c r="AF51" s="451"/>
    </row>
    <row r="52" spans="2:32" ht="15.75">
      <c r="B52" s="451"/>
      <c r="C52" s="451"/>
      <c r="D52" s="451"/>
      <c r="E52" s="451"/>
      <c r="F52" s="451"/>
      <c r="G52" s="451"/>
      <c r="H52" s="451"/>
      <c r="I52" s="451"/>
      <c r="J52" s="451"/>
      <c r="K52" s="451"/>
      <c r="L52" s="451"/>
      <c r="M52" s="451"/>
      <c r="N52" s="451"/>
      <c r="O52" s="451"/>
      <c r="P52" s="451"/>
      <c r="Q52" s="451"/>
      <c r="R52" s="451"/>
      <c r="S52" s="451"/>
      <c r="T52" s="451"/>
      <c r="U52" s="451"/>
      <c r="V52" s="451"/>
      <c r="W52" s="451"/>
      <c r="X52" s="451"/>
      <c r="Y52" s="451"/>
      <c r="Z52" s="451"/>
      <c r="AA52" s="451"/>
      <c r="AB52" s="451"/>
      <c r="AC52" s="451"/>
      <c r="AD52" s="451"/>
      <c r="AE52" s="451"/>
      <c r="AF52" s="451"/>
    </row>
    <row r="53" spans="2:32" ht="15.75">
      <c r="B53" s="451"/>
      <c r="C53" s="451"/>
      <c r="D53" s="451"/>
      <c r="E53" s="451"/>
      <c r="F53" s="451"/>
      <c r="G53" s="451"/>
      <c r="H53" s="451"/>
      <c r="I53" s="451"/>
      <c r="J53" s="451"/>
      <c r="K53" s="451"/>
      <c r="L53" s="451"/>
      <c r="M53" s="451"/>
      <c r="N53" s="451"/>
      <c r="O53" s="451"/>
      <c r="P53" s="451"/>
      <c r="Q53" s="451"/>
      <c r="R53" s="451"/>
      <c r="S53" s="451"/>
      <c r="T53" s="451"/>
      <c r="U53" s="451"/>
      <c r="V53" s="451"/>
      <c r="W53" s="451"/>
      <c r="X53" s="451"/>
      <c r="Y53" s="451"/>
      <c r="Z53" s="451"/>
      <c r="AA53" s="451"/>
      <c r="AB53" s="451"/>
      <c r="AC53" s="451"/>
      <c r="AD53" s="451"/>
      <c r="AE53" s="451"/>
      <c r="AF53" s="451"/>
    </row>
    <row r="54" spans="2:32" ht="15.75">
      <c r="B54" s="451"/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451"/>
      <c r="V54" s="451"/>
      <c r="W54" s="451"/>
      <c r="X54" s="451"/>
      <c r="Y54" s="451"/>
      <c r="Z54" s="451"/>
      <c r="AA54" s="451"/>
      <c r="AB54" s="451"/>
      <c r="AC54" s="451"/>
      <c r="AD54" s="451"/>
      <c r="AE54" s="451"/>
      <c r="AF54" s="451"/>
    </row>
    <row r="55" spans="2:32" ht="15.75">
      <c r="B55" s="451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1"/>
      <c r="Q55" s="451"/>
      <c r="R55" s="451"/>
      <c r="S55" s="451"/>
      <c r="T55" s="451"/>
      <c r="U55" s="451"/>
      <c r="V55" s="451"/>
      <c r="W55" s="451"/>
      <c r="X55" s="451"/>
      <c r="Y55" s="451"/>
      <c r="Z55" s="451"/>
      <c r="AA55" s="451"/>
      <c r="AB55" s="451"/>
      <c r="AC55" s="451"/>
      <c r="AD55" s="451"/>
      <c r="AE55" s="451"/>
      <c r="AF55" s="451"/>
    </row>
    <row r="56" spans="2:32" ht="15.75">
      <c r="B56" s="451"/>
      <c r="C56" s="451"/>
      <c r="D56" s="451"/>
      <c r="E56" s="451"/>
      <c r="F56" s="451"/>
      <c r="G56" s="451"/>
      <c r="H56" s="451"/>
      <c r="I56" s="451"/>
      <c r="J56" s="451"/>
      <c r="K56" s="451"/>
      <c r="L56" s="451"/>
      <c r="M56" s="451"/>
      <c r="N56" s="451"/>
      <c r="O56" s="451"/>
      <c r="P56" s="451"/>
      <c r="Q56" s="451"/>
      <c r="R56" s="451"/>
      <c r="S56" s="451"/>
      <c r="T56" s="451"/>
      <c r="U56" s="451"/>
      <c r="V56" s="451"/>
      <c r="W56" s="451"/>
      <c r="X56" s="451"/>
      <c r="Y56" s="451"/>
      <c r="Z56" s="451"/>
      <c r="AA56" s="451"/>
      <c r="AB56" s="451"/>
      <c r="AC56" s="451"/>
      <c r="AD56" s="451"/>
      <c r="AE56" s="451"/>
      <c r="AF56" s="451"/>
    </row>
    <row r="57" spans="2:32" ht="15.75">
      <c r="B57" s="451"/>
      <c r="C57" s="451"/>
      <c r="D57" s="451"/>
      <c r="E57" s="451"/>
      <c r="F57" s="451"/>
      <c r="G57" s="451"/>
      <c r="H57" s="451"/>
      <c r="I57" s="451"/>
      <c r="J57" s="451"/>
      <c r="K57" s="451"/>
      <c r="L57" s="451"/>
      <c r="M57" s="451"/>
      <c r="N57" s="451"/>
      <c r="O57" s="451"/>
      <c r="P57" s="451"/>
      <c r="Q57" s="451"/>
      <c r="R57" s="451"/>
      <c r="S57" s="451"/>
      <c r="T57" s="451"/>
      <c r="U57" s="451"/>
      <c r="V57" s="451"/>
      <c r="W57" s="451"/>
      <c r="X57" s="451"/>
      <c r="Y57" s="451"/>
      <c r="Z57" s="451"/>
      <c r="AA57" s="451"/>
      <c r="AB57" s="451"/>
      <c r="AC57" s="451"/>
      <c r="AD57" s="451"/>
      <c r="AE57" s="451"/>
      <c r="AF57" s="451"/>
    </row>
    <row r="58" spans="2:32" ht="15.75"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1"/>
      <c r="O58" s="451"/>
      <c r="P58" s="451"/>
      <c r="Q58" s="451"/>
      <c r="R58" s="451"/>
      <c r="S58" s="451"/>
      <c r="T58" s="451"/>
      <c r="U58" s="451"/>
      <c r="V58" s="451"/>
      <c r="W58" s="451"/>
      <c r="X58" s="451"/>
      <c r="Y58" s="451"/>
      <c r="Z58" s="451"/>
      <c r="AA58" s="451"/>
      <c r="AB58" s="451"/>
      <c r="AC58" s="451"/>
      <c r="AD58" s="451"/>
      <c r="AE58" s="451"/>
      <c r="AF58" s="451"/>
    </row>
    <row r="59" spans="2:32" ht="15.75">
      <c r="B59" s="451"/>
      <c r="C59" s="451"/>
      <c r="D59" s="451"/>
      <c r="E59" s="451"/>
      <c r="F59" s="451"/>
      <c r="G59" s="451"/>
      <c r="H59" s="451"/>
      <c r="I59" s="451"/>
      <c r="J59" s="451"/>
      <c r="K59" s="451"/>
      <c r="L59" s="451"/>
      <c r="M59" s="451"/>
      <c r="N59" s="451"/>
      <c r="O59" s="451"/>
      <c r="P59" s="451"/>
      <c r="Q59" s="451"/>
      <c r="R59" s="451"/>
      <c r="S59" s="451"/>
      <c r="T59" s="451"/>
      <c r="U59" s="451"/>
      <c r="V59" s="451"/>
      <c r="W59" s="451"/>
      <c r="X59" s="451"/>
      <c r="Y59" s="451"/>
      <c r="Z59" s="451"/>
      <c r="AA59" s="451"/>
      <c r="AB59" s="451"/>
      <c r="AC59" s="451"/>
      <c r="AD59" s="451"/>
      <c r="AE59" s="451"/>
      <c r="AF59" s="451"/>
    </row>
    <row r="60" spans="2:32" ht="15.75">
      <c r="B60" s="451"/>
      <c r="C60" s="451"/>
      <c r="D60" s="451"/>
      <c r="E60" s="451"/>
      <c r="F60" s="451"/>
      <c r="G60" s="451"/>
      <c r="H60" s="451"/>
      <c r="I60" s="451"/>
      <c r="J60" s="451"/>
      <c r="K60" s="451"/>
      <c r="L60" s="451"/>
      <c r="M60" s="451"/>
      <c r="N60" s="451"/>
      <c r="O60" s="451"/>
      <c r="P60" s="451"/>
      <c r="Q60" s="451"/>
      <c r="R60" s="451"/>
      <c r="S60" s="451"/>
      <c r="T60" s="451"/>
      <c r="U60" s="451"/>
      <c r="V60" s="451"/>
      <c r="W60" s="451"/>
      <c r="X60" s="451"/>
      <c r="Y60" s="451"/>
      <c r="Z60" s="451"/>
      <c r="AA60" s="451"/>
      <c r="AB60" s="451"/>
      <c r="AC60" s="451"/>
      <c r="AD60" s="451"/>
      <c r="AE60" s="451"/>
      <c r="AF60" s="451"/>
    </row>
    <row r="61" spans="2:32" ht="15.75">
      <c r="B61" s="451"/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  <c r="S61" s="451"/>
      <c r="T61" s="451"/>
      <c r="U61" s="451"/>
      <c r="V61" s="451"/>
      <c r="W61" s="451"/>
      <c r="X61" s="451"/>
      <c r="Y61" s="451"/>
      <c r="Z61" s="451"/>
      <c r="AA61" s="451"/>
      <c r="AB61" s="451"/>
      <c r="AC61" s="451"/>
      <c r="AD61" s="451"/>
      <c r="AE61" s="451"/>
      <c r="AF61" s="451"/>
    </row>
    <row r="62" spans="2:32" ht="15.75">
      <c r="B62" s="451"/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451"/>
      <c r="N62" s="451"/>
      <c r="O62" s="451"/>
      <c r="P62" s="451"/>
      <c r="Q62" s="451"/>
      <c r="R62" s="451"/>
      <c r="S62" s="451"/>
      <c r="T62" s="451"/>
      <c r="U62" s="451"/>
      <c r="V62" s="451"/>
      <c r="W62" s="451"/>
      <c r="X62" s="451"/>
      <c r="Y62" s="451"/>
      <c r="Z62" s="451"/>
      <c r="AA62" s="451"/>
      <c r="AB62" s="451"/>
      <c r="AC62" s="451"/>
      <c r="AD62" s="451"/>
      <c r="AE62" s="451"/>
      <c r="AF62" s="451"/>
    </row>
    <row r="63" spans="2:32" ht="15.75">
      <c r="B63" s="451"/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</row>
    <row r="64" spans="2:32" ht="15.75">
      <c r="B64" s="451"/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1"/>
      <c r="O64" s="451"/>
      <c r="P64" s="451"/>
      <c r="Q64" s="451"/>
      <c r="R64" s="451"/>
      <c r="S64" s="451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</row>
    <row r="65" spans="2:32" ht="15.75">
      <c r="B65" s="451"/>
      <c r="C65" s="451"/>
      <c r="D65" s="451"/>
      <c r="E65" s="451"/>
      <c r="F65" s="451"/>
      <c r="G65" s="451"/>
      <c r="H65" s="451"/>
      <c r="I65" s="451"/>
      <c r="J65" s="451"/>
      <c r="K65" s="451"/>
      <c r="L65" s="451"/>
      <c r="M65" s="451"/>
      <c r="N65" s="451"/>
      <c r="O65" s="451"/>
      <c r="P65" s="451"/>
      <c r="Q65" s="451"/>
      <c r="R65" s="451"/>
      <c r="S65" s="451"/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451"/>
      <c r="AE65" s="451"/>
      <c r="AF65" s="451"/>
    </row>
    <row r="66" spans="2:32" ht="15.75">
      <c r="B66" s="451"/>
      <c r="C66" s="451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  <c r="X66" s="451"/>
      <c r="Y66" s="451"/>
      <c r="Z66" s="451"/>
      <c r="AA66" s="451"/>
      <c r="AB66" s="451"/>
      <c r="AC66" s="451"/>
      <c r="AD66" s="451"/>
      <c r="AE66" s="451"/>
      <c r="AF66" s="451"/>
    </row>
    <row r="67" spans="2:32" ht="15.75">
      <c r="B67" s="451"/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1"/>
      <c r="AA67" s="451"/>
      <c r="AB67" s="451"/>
      <c r="AC67" s="451"/>
      <c r="AD67" s="451"/>
      <c r="AE67" s="451"/>
      <c r="AF67" s="451"/>
    </row>
    <row r="68" spans="2:32" ht="15.75">
      <c r="B68" s="451"/>
      <c r="C68" s="451"/>
      <c r="D68" s="451"/>
      <c r="E68" s="451"/>
      <c r="F68" s="451"/>
      <c r="G68" s="451"/>
      <c r="H68" s="451"/>
      <c r="I68" s="451"/>
      <c r="J68" s="451"/>
      <c r="K68" s="451"/>
      <c r="L68" s="451"/>
      <c r="M68" s="451"/>
      <c r="N68" s="451"/>
      <c r="O68" s="451"/>
      <c r="P68" s="451"/>
      <c r="Q68" s="451"/>
      <c r="R68" s="451"/>
      <c r="S68" s="451"/>
      <c r="T68" s="451"/>
      <c r="U68" s="451"/>
      <c r="V68" s="451"/>
      <c r="W68" s="451"/>
      <c r="X68" s="451"/>
      <c r="Y68" s="451"/>
      <c r="Z68" s="451"/>
      <c r="AA68" s="451"/>
      <c r="AB68" s="451"/>
      <c r="AC68" s="451"/>
      <c r="AD68" s="451"/>
      <c r="AE68" s="451"/>
      <c r="AF68" s="451"/>
    </row>
    <row r="69" spans="2:32" ht="15.75">
      <c r="B69" s="451"/>
      <c r="C69" s="451"/>
      <c r="D69" s="451"/>
      <c r="E69" s="451"/>
      <c r="F69" s="451"/>
      <c r="G69" s="451"/>
      <c r="H69" s="451"/>
      <c r="I69" s="451"/>
      <c r="J69" s="451"/>
      <c r="K69" s="451"/>
      <c r="L69" s="451"/>
      <c r="M69" s="451"/>
      <c r="N69" s="451"/>
      <c r="O69" s="451"/>
      <c r="P69" s="451"/>
      <c r="Q69" s="451"/>
      <c r="R69" s="451"/>
      <c r="S69" s="451"/>
      <c r="T69" s="451"/>
      <c r="U69" s="451"/>
      <c r="V69" s="451"/>
      <c r="W69" s="451"/>
      <c r="X69" s="451"/>
      <c r="Y69" s="451"/>
      <c r="Z69" s="451"/>
      <c r="AA69" s="451"/>
      <c r="AB69" s="451"/>
      <c r="AC69" s="451"/>
      <c r="AD69" s="451"/>
      <c r="AE69" s="451"/>
      <c r="AF69" s="451"/>
    </row>
    <row r="70" spans="2:32" ht="15.75">
      <c r="B70" s="451"/>
      <c r="C70" s="451"/>
      <c r="D70" s="451"/>
      <c r="E70" s="451"/>
      <c r="F70" s="451"/>
      <c r="G70" s="451"/>
      <c r="H70" s="451"/>
      <c r="I70" s="451"/>
      <c r="J70" s="451"/>
      <c r="K70" s="451"/>
      <c r="L70" s="451"/>
      <c r="M70" s="451"/>
      <c r="N70" s="451"/>
      <c r="O70" s="451"/>
      <c r="P70" s="451"/>
      <c r="Q70" s="451"/>
      <c r="R70" s="451"/>
      <c r="S70" s="451"/>
      <c r="T70" s="451"/>
      <c r="U70" s="451"/>
      <c r="V70" s="451"/>
      <c r="W70" s="451"/>
      <c r="X70" s="451"/>
      <c r="Y70" s="451"/>
      <c r="Z70" s="451"/>
      <c r="AA70" s="451"/>
      <c r="AB70" s="451"/>
      <c r="AC70" s="451"/>
      <c r="AD70" s="451"/>
      <c r="AE70" s="451"/>
      <c r="AF70" s="451"/>
    </row>
    <row r="71" spans="2:32" ht="15.75">
      <c r="B71" s="451"/>
      <c r="C71" s="451"/>
      <c r="D71" s="451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1"/>
      <c r="T71" s="451"/>
      <c r="U71" s="451"/>
      <c r="V71" s="451"/>
      <c r="W71" s="451"/>
      <c r="X71" s="451"/>
      <c r="Y71" s="451"/>
      <c r="Z71" s="451"/>
      <c r="AA71" s="451"/>
      <c r="AB71" s="451"/>
      <c r="AC71" s="451"/>
      <c r="AD71" s="451"/>
      <c r="AE71" s="451"/>
      <c r="AF71" s="451"/>
    </row>
    <row r="72" spans="2:32" ht="15.75">
      <c r="B72" s="451"/>
      <c r="C72" s="451"/>
      <c r="D72" s="451"/>
      <c r="E72" s="451"/>
      <c r="F72" s="451"/>
      <c r="G72" s="451"/>
      <c r="H72" s="451"/>
      <c r="I72" s="451"/>
      <c r="J72" s="451"/>
      <c r="K72" s="451"/>
      <c r="L72" s="451"/>
      <c r="M72" s="451"/>
      <c r="N72" s="451"/>
      <c r="O72" s="451"/>
      <c r="P72" s="451"/>
      <c r="Q72" s="451"/>
      <c r="R72" s="451"/>
      <c r="S72" s="451"/>
      <c r="T72" s="451"/>
      <c r="U72" s="451"/>
      <c r="V72" s="451"/>
      <c r="W72" s="451"/>
      <c r="X72" s="451"/>
      <c r="Y72" s="451"/>
      <c r="Z72" s="451"/>
      <c r="AA72" s="451"/>
      <c r="AB72" s="451"/>
      <c r="AC72" s="451"/>
      <c r="AD72" s="451"/>
      <c r="AE72" s="451"/>
      <c r="AF72" s="451"/>
    </row>
    <row r="73" spans="2:32" ht="15.75">
      <c r="B73" s="451"/>
      <c r="C73" s="451"/>
      <c r="D73" s="451"/>
      <c r="E73" s="451"/>
      <c r="F73" s="451"/>
      <c r="G73" s="451"/>
      <c r="H73" s="451"/>
      <c r="I73" s="451"/>
      <c r="J73" s="451"/>
      <c r="K73" s="451"/>
      <c r="L73" s="451"/>
      <c r="M73" s="451"/>
      <c r="N73" s="451"/>
      <c r="O73" s="451"/>
      <c r="P73" s="451"/>
      <c r="Q73" s="451"/>
      <c r="R73" s="451"/>
      <c r="S73" s="451"/>
      <c r="T73" s="451"/>
      <c r="U73" s="451"/>
      <c r="V73" s="451"/>
      <c r="W73" s="451"/>
      <c r="X73" s="451"/>
      <c r="Y73" s="451"/>
      <c r="Z73" s="451"/>
      <c r="AA73" s="451"/>
      <c r="AB73" s="451"/>
      <c r="AC73" s="451"/>
      <c r="AD73" s="451"/>
      <c r="AE73" s="451"/>
      <c r="AF73" s="451"/>
    </row>
    <row r="74" spans="2:32" ht="15.75">
      <c r="B74" s="451"/>
      <c r="C74" s="451"/>
      <c r="D74" s="451"/>
      <c r="E74" s="451"/>
      <c r="F74" s="451"/>
      <c r="G74" s="451"/>
      <c r="H74" s="451"/>
      <c r="I74" s="451"/>
      <c r="J74" s="451"/>
      <c r="K74" s="451"/>
      <c r="L74" s="451"/>
      <c r="M74" s="451"/>
      <c r="N74" s="451"/>
      <c r="O74" s="451"/>
      <c r="P74" s="451"/>
      <c r="Q74" s="451"/>
      <c r="R74" s="451"/>
      <c r="S74" s="451"/>
      <c r="T74" s="451"/>
      <c r="U74" s="451"/>
      <c r="V74" s="451"/>
      <c r="W74" s="451"/>
      <c r="X74" s="451"/>
      <c r="Y74" s="451"/>
      <c r="Z74" s="451"/>
      <c r="AA74" s="451"/>
      <c r="AB74" s="451"/>
      <c r="AC74" s="451"/>
      <c r="AD74" s="451"/>
      <c r="AE74" s="451"/>
      <c r="AF74" s="451"/>
    </row>
    <row r="75" spans="2:32" ht="15.75">
      <c r="B75" s="451"/>
      <c r="C75" s="451"/>
      <c r="D75" s="451"/>
      <c r="E75" s="451"/>
      <c r="F75" s="451"/>
      <c r="G75" s="451"/>
      <c r="H75" s="451"/>
      <c r="I75" s="451"/>
      <c r="J75" s="451"/>
      <c r="K75" s="451"/>
      <c r="L75" s="451"/>
      <c r="M75" s="451"/>
      <c r="N75" s="451"/>
      <c r="O75" s="451"/>
      <c r="P75" s="451"/>
      <c r="Q75" s="451"/>
      <c r="R75" s="451"/>
      <c r="S75" s="451"/>
      <c r="T75" s="451"/>
      <c r="U75" s="451"/>
      <c r="V75" s="451"/>
      <c r="W75" s="451"/>
      <c r="X75" s="451"/>
      <c r="Y75" s="451"/>
      <c r="Z75" s="451"/>
      <c r="AA75" s="451"/>
      <c r="AB75" s="451"/>
      <c r="AC75" s="451"/>
      <c r="AD75" s="451"/>
      <c r="AE75" s="451"/>
      <c r="AF75" s="451"/>
    </row>
    <row r="76" spans="2:32" ht="15.75">
      <c r="B76" s="451"/>
      <c r="C76" s="451"/>
      <c r="D76" s="451"/>
      <c r="E76" s="451"/>
      <c r="F76" s="451"/>
      <c r="G76" s="451"/>
      <c r="H76" s="451"/>
      <c r="I76" s="451"/>
      <c r="J76" s="451"/>
      <c r="K76" s="451"/>
      <c r="L76" s="451"/>
      <c r="M76" s="451"/>
      <c r="N76" s="451"/>
      <c r="O76" s="451"/>
      <c r="P76" s="451"/>
      <c r="Q76" s="451"/>
      <c r="R76" s="451"/>
      <c r="S76" s="451"/>
      <c r="T76" s="451"/>
      <c r="U76" s="451"/>
      <c r="V76" s="451"/>
      <c r="W76" s="451"/>
      <c r="X76" s="451"/>
      <c r="Y76" s="451"/>
      <c r="Z76" s="451"/>
      <c r="AA76" s="451"/>
      <c r="AB76" s="451"/>
      <c r="AC76" s="451"/>
      <c r="AD76" s="451"/>
      <c r="AE76" s="451"/>
      <c r="AF76" s="451"/>
    </row>
    <row r="77" spans="2:32" ht="15.75">
      <c r="B77" s="451"/>
      <c r="C77" s="451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1"/>
      <c r="Q77" s="451"/>
      <c r="R77" s="451"/>
      <c r="S77" s="451"/>
      <c r="T77" s="451"/>
      <c r="U77" s="451"/>
      <c r="V77" s="451"/>
      <c r="W77" s="451"/>
      <c r="X77" s="451"/>
      <c r="Y77" s="451"/>
      <c r="Z77" s="451"/>
      <c r="AA77" s="451"/>
      <c r="AB77" s="451"/>
      <c r="AC77" s="451"/>
      <c r="AD77" s="451"/>
      <c r="AE77" s="451"/>
      <c r="AF77" s="451"/>
    </row>
    <row r="78" spans="2:32" ht="15.75">
      <c r="B78" s="451"/>
      <c r="C78" s="451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451"/>
      <c r="Z78" s="451"/>
      <c r="AA78" s="451"/>
      <c r="AB78" s="451"/>
      <c r="AC78" s="451"/>
      <c r="AD78" s="451"/>
      <c r="AE78" s="451"/>
      <c r="AF78" s="451"/>
    </row>
    <row r="79" spans="2:32" ht="15.75">
      <c r="B79" s="451"/>
      <c r="C79" s="451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1"/>
      <c r="Q79" s="451"/>
      <c r="R79" s="451"/>
      <c r="S79" s="451"/>
      <c r="T79" s="451"/>
      <c r="U79" s="451"/>
      <c r="V79" s="451"/>
      <c r="W79" s="451"/>
      <c r="X79" s="451"/>
      <c r="Y79" s="451"/>
      <c r="Z79" s="451"/>
      <c r="AA79" s="451"/>
      <c r="AB79" s="451"/>
      <c r="AC79" s="451"/>
      <c r="AD79" s="451"/>
      <c r="AE79" s="451"/>
      <c r="AF79" s="451"/>
    </row>
    <row r="80" spans="2:32" ht="15.75">
      <c r="B80" s="451"/>
      <c r="C80" s="451"/>
      <c r="D80" s="451"/>
      <c r="E80" s="451"/>
      <c r="F80" s="451"/>
      <c r="G80" s="451"/>
      <c r="H80" s="451"/>
      <c r="I80" s="451"/>
      <c r="J80" s="451"/>
      <c r="K80" s="451"/>
      <c r="L80" s="451"/>
      <c r="M80" s="451"/>
      <c r="N80" s="451"/>
      <c r="O80" s="451"/>
      <c r="P80" s="451"/>
      <c r="Q80" s="451"/>
      <c r="R80" s="451"/>
      <c r="S80" s="451"/>
      <c r="T80" s="451"/>
      <c r="U80" s="451"/>
      <c r="V80" s="451"/>
      <c r="W80" s="451"/>
      <c r="X80" s="451"/>
      <c r="Y80" s="451"/>
      <c r="Z80" s="451"/>
      <c r="AA80" s="451"/>
      <c r="AB80" s="451"/>
      <c r="AC80" s="451"/>
      <c r="AD80" s="451"/>
      <c r="AE80" s="451"/>
      <c r="AF80" s="451"/>
    </row>
    <row r="81" spans="2:32" ht="15.75">
      <c r="B81" s="451"/>
      <c r="C81" s="451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451"/>
      <c r="O81" s="451"/>
      <c r="P81" s="451"/>
      <c r="Q81" s="451"/>
      <c r="R81" s="451"/>
      <c r="S81" s="451"/>
      <c r="T81" s="451"/>
      <c r="U81" s="451"/>
      <c r="V81" s="451"/>
      <c r="W81" s="451"/>
      <c r="X81" s="451"/>
      <c r="Y81" s="451"/>
      <c r="Z81" s="451"/>
      <c r="AA81" s="451"/>
      <c r="AB81" s="451"/>
      <c r="AC81" s="451"/>
      <c r="AD81" s="451"/>
      <c r="AE81" s="451"/>
      <c r="AF81" s="451"/>
    </row>
    <row r="82" spans="2:32" ht="15.75">
      <c r="B82" s="451"/>
      <c r="C82" s="451"/>
      <c r="D82" s="451"/>
      <c r="E82" s="451"/>
      <c r="F82" s="451"/>
      <c r="G82" s="451"/>
      <c r="H82" s="451"/>
      <c r="I82" s="451"/>
      <c r="J82" s="451"/>
      <c r="K82" s="451"/>
      <c r="L82" s="451"/>
      <c r="M82" s="451"/>
      <c r="N82" s="451"/>
      <c r="O82" s="451"/>
      <c r="P82" s="451"/>
      <c r="Q82" s="451"/>
      <c r="R82" s="451"/>
      <c r="S82" s="451"/>
      <c r="T82" s="451"/>
      <c r="U82" s="451"/>
      <c r="V82" s="451"/>
      <c r="W82" s="451"/>
      <c r="X82" s="451"/>
      <c r="Y82" s="451"/>
      <c r="Z82" s="451"/>
      <c r="AA82" s="451"/>
      <c r="AB82" s="451"/>
      <c r="AC82" s="451"/>
      <c r="AD82" s="451"/>
      <c r="AE82" s="451"/>
      <c r="AF82" s="451"/>
    </row>
    <row r="83" spans="2:32" ht="15.75">
      <c r="B83" s="451"/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1"/>
      <c r="P83" s="451"/>
      <c r="Q83" s="451"/>
      <c r="R83" s="451"/>
      <c r="S83" s="451"/>
      <c r="T83" s="451"/>
      <c r="U83" s="451"/>
      <c r="V83" s="451"/>
      <c r="W83" s="451"/>
      <c r="X83" s="451"/>
      <c r="Y83" s="451"/>
      <c r="Z83" s="451"/>
      <c r="AA83" s="451"/>
      <c r="AB83" s="451"/>
      <c r="AC83" s="451"/>
      <c r="AD83" s="451"/>
      <c r="AE83" s="451"/>
      <c r="AF83" s="451"/>
    </row>
    <row r="84" spans="2:32" ht="15.75">
      <c r="B84" s="451"/>
      <c r="C84" s="451"/>
      <c r="D84" s="451"/>
      <c r="E84" s="451"/>
      <c r="F84" s="451"/>
      <c r="G84" s="451"/>
      <c r="H84" s="451"/>
      <c r="I84" s="451"/>
      <c r="J84" s="451"/>
      <c r="K84" s="451"/>
      <c r="L84" s="451"/>
      <c r="M84" s="451"/>
      <c r="N84" s="451"/>
      <c r="O84" s="451"/>
      <c r="P84" s="451"/>
      <c r="Q84" s="451"/>
      <c r="R84" s="451"/>
      <c r="S84" s="451"/>
      <c r="T84" s="451"/>
      <c r="U84" s="451"/>
      <c r="V84" s="451"/>
      <c r="W84" s="451"/>
      <c r="X84" s="451"/>
      <c r="Y84" s="451"/>
      <c r="Z84" s="451"/>
      <c r="AA84" s="451"/>
      <c r="AB84" s="451"/>
      <c r="AC84" s="451"/>
      <c r="AD84" s="451"/>
      <c r="AE84" s="451"/>
      <c r="AF84" s="451"/>
    </row>
    <row r="85" spans="2:32" ht="15.75">
      <c r="B85" s="451"/>
      <c r="C85" s="451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  <c r="R85" s="451"/>
      <c r="S85" s="451"/>
      <c r="T85" s="451"/>
      <c r="U85" s="451"/>
      <c r="V85" s="451"/>
      <c r="W85" s="451"/>
      <c r="X85" s="451"/>
      <c r="Y85" s="451"/>
      <c r="Z85" s="451"/>
      <c r="AA85" s="451"/>
      <c r="AB85" s="451"/>
      <c r="AC85" s="451"/>
      <c r="AD85" s="451"/>
      <c r="AE85" s="451"/>
      <c r="AF85" s="451"/>
    </row>
    <row r="86" spans="2:32" ht="15.75">
      <c r="B86" s="451"/>
      <c r="C86" s="451"/>
      <c r="D86" s="451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1"/>
      <c r="P86" s="451"/>
      <c r="Q86" s="451"/>
      <c r="R86" s="451"/>
      <c r="S86" s="451"/>
      <c r="T86" s="451"/>
      <c r="U86" s="451"/>
      <c r="V86" s="451"/>
      <c r="W86" s="451"/>
      <c r="X86" s="451"/>
      <c r="Y86" s="451"/>
      <c r="Z86" s="451"/>
      <c r="AA86" s="451"/>
      <c r="AB86" s="451"/>
      <c r="AC86" s="451"/>
      <c r="AD86" s="451"/>
      <c r="AE86" s="451"/>
      <c r="AF86" s="451"/>
    </row>
    <row r="87" spans="2:32" ht="15.75">
      <c r="B87" s="451"/>
      <c r="C87" s="451"/>
      <c r="D87" s="451"/>
      <c r="E87" s="451"/>
      <c r="F87" s="451"/>
      <c r="G87" s="451"/>
      <c r="H87" s="451"/>
      <c r="I87" s="451"/>
      <c r="J87" s="451"/>
      <c r="K87" s="451"/>
      <c r="L87" s="451"/>
      <c r="M87" s="451"/>
      <c r="N87" s="451"/>
      <c r="O87" s="451"/>
      <c r="P87" s="451"/>
      <c r="Q87" s="451"/>
      <c r="R87" s="451"/>
      <c r="S87" s="451"/>
      <c r="T87" s="451"/>
      <c r="U87" s="451"/>
      <c r="V87" s="451"/>
      <c r="W87" s="451"/>
      <c r="X87" s="451"/>
      <c r="Y87" s="451"/>
      <c r="Z87" s="451"/>
      <c r="AA87" s="451"/>
      <c r="AB87" s="451"/>
      <c r="AC87" s="451"/>
      <c r="AD87" s="451"/>
      <c r="AE87" s="451"/>
      <c r="AF87" s="451"/>
    </row>
    <row r="88" spans="2:32" ht="15.75">
      <c r="B88" s="451"/>
      <c r="C88" s="451"/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451"/>
      <c r="O88" s="451"/>
      <c r="P88" s="451"/>
      <c r="Q88" s="451"/>
      <c r="R88" s="451"/>
      <c r="S88" s="451"/>
      <c r="T88" s="451"/>
      <c r="U88" s="451"/>
      <c r="V88" s="451"/>
      <c r="W88" s="451"/>
      <c r="X88" s="451"/>
      <c r="Y88" s="451"/>
      <c r="Z88" s="451"/>
      <c r="AA88" s="451"/>
      <c r="AB88" s="451"/>
      <c r="AC88" s="451"/>
      <c r="AD88" s="451"/>
      <c r="AE88" s="451"/>
      <c r="AF88" s="451"/>
    </row>
    <row r="89" spans="2:32" ht="15.75">
      <c r="B89" s="451"/>
      <c r="C89" s="451"/>
      <c r="D89" s="451"/>
      <c r="E89" s="451"/>
      <c r="F89" s="451"/>
      <c r="G89" s="451"/>
      <c r="H89" s="451"/>
      <c r="I89" s="451"/>
      <c r="J89" s="451"/>
      <c r="K89" s="451"/>
      <c r="L89" s="451"/>
      <c r="M89" s="451"/>
      <c r="N89" s="451"/>
      <c r="O89" s="451"/>
      <c r="P89" s="451"/>
      <c r="Q89" s="451"/>
      <c r="R89" s="451"/>
      <c r="S89" s="451"/>
      <c r="T89" s="451"/>
      <c r="U89" s="451"/>
      <c r="V89" s="451"/>
      <c r="W89" s="451"/>
      <c r="X89" s="451"/>
      <c r="Y89" s="451"/>
      <c r="Z89" s="451"/>
      <c r="AA89" s="451"/>
      <c r="AB89" s="451"/>
      <c r="AC89" s="451"/>
      <c r="AD89" s="451"/>
      <c r="AE89" s="451"/>
      <c r="AF89" s="451"/>
    </row>
    <row r="91" spans="2:32">
      <c r="B91" s="687" t="s">
        <v>303</v>
      </c>
      <c r="C91" s="688"/>
      <c r="D91" s="688"/>
      <c r="E91" s="688"/>
      <c r="F91" s="688"/>
      <c r="G91" s="688"/>
      <c r="H91" s="688"/>
      <c r="I91" s="688"/>
      <c r="J91" s="688"/>
      <c r="K91" s="688"/>
      <c r="L91" s="688"/>
      <c r="M91" s="688"/>
      <c r="N91" s="688"/>
      <c r="O91" s="688"/>
      <c r="P91" s="688"/>
      <c r="Q91" s="688"/>
      <c r="R91" s="688"/>
      <c r="S91" s="688"/>
      <c r="T91" s="688"/>
      <c r="U91" s="688"/>
      <c r="V91" s="688"/>
      <c r="W91" s="688"/>
      <c r="X91" s="688"/>
      <c r="Y91" s="688"/>
      <c r="Z91" s="688"/>
      <c r="AA91" s="688"/>
      <c r="AB91" s="688"/>
      <c r="AC91" s="688"/>
      <c r="AD91" s="688"/>
      <c r="AE91" s="688"/>
      <c r="AF91" s="688"/>
    </row>
    <row r="98" spans="2:32"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</row>
  </sheetData>
  <mergeCells count="3">
    <mergeCell ref="B8:AF8"/>
    <mergeCell ref="B91:AF91"/>
    <mergeCell ref="B42:H4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0AF4-DA23-4C66-968E-111532894AB3}">
  <dimension ref="B8:AF99"/>
  <sheetViews>
    <sheetView workbookViewId="0"/>
  </sheetViews>
  <sheetFormatPr baseColWidth="10" defaultRowHeight="12.75"/>
  <cols>
    <col min="1" max="1" width="17.42578125" style="40" customWidth="1"/>
    <col min="2" max="2" width="9.85546875" style="40" customWidth="1"/>
    <col min="3" max="31" width="13.5703125" style="40" customWidth="1"/>
    <col min="32" max="32" width="14" style="40" customWidth="1"/>
    <col min="33" max="16384" width="11.42578125" style="40"/>
  </cols>
  <sheetData>
    <row r="8" spans="2:32" ht="45.75" customHeight="1">
      <c r="B8" s="633" t="s">
        <v>561</v>
      </c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</row>
    <row r="9" spans="2:32" ht="15.75">
      <c r="B9" s="492"/>
      <c r="C9" s="492"/>
      <c r="D9" s="492"/>
      <c r="E9" s="492"/>
      <c r="F9" s="492"/>
      <c r="G9" s="492"/>
      <c r="H9" s="492"/>
      <c r="I9" s="492"/>
      <c r="J9" s="492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</row>
    <row r="10" spans="2:32" ht="15.75" customHeight="1">
      <c r="B10" s="689" t="s">
        <v>5</v>
      </c>
      <c r="C10" s="690" t="s">
        <v>488</v>
      </c>
      <c r="D10" s="690"/>
      <c r="E10" s="690" t="s">
        <v>489</v>
      </c>
      <c r="F10" s="690"/>
      <c r="G10" s="690" t="s">
        <v>490</v>
      </c>
      <c r="H10" s="690"/>
      <c r="I10" s="690" t="s">
        <v>491</v>
      </c>
      <c r="J10" s="690"/>
      <c r="K10" s="690" t="s">
        <v>493</v>
      </c>
      <c r="L10" s="690"/>
      <c r="M10" s="690" t="s">
        <v>475</v>
      </c>
      <c r="N10" s="690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25"/>
      <c r="AA10" s="525"/>
      <c r="AB10" s="525"/>
      <c r="AC10" s="525"/>
      <c r="AD10" s="525"/>
      <c r="AE10" s="525"/>
      <c r="AF10" s="525"/>
    </row>
    <row r="11" spans="2:32" s="497" customFormat="1" ht="39">
      <c r="B11" s="668"/>
      <c r="C11" s="44" t="s">
        <v>492</v>
      </c>
      <c r="D11" s="528" t="s">
        <v>560</v>
      </c>
      <c r="E11" s="44" t="s">
        <v>492</v>
      </c>
      <c r="F11" s="613" t="s">
        <v>560</v>
      </c>
      <c r="G11" s="44" t="s">
        <v>492</v>
      </c>
      <c r="H11" s="613" t="s">
        <v>560</v>
      </c>
      <c r="I11" s="44" t="s">
        <v>492</v>
      </c>
      <c r="J11" s="613" t="s">
        <v>560</v>
      </c>
      <c r="K11" s="44" t="s">
        <v>492</v>
      </c>
      <c r="L11" s="613" t="s">
        <v>560</v>
      </c>
      <c r="M11" s="44" t="s">
        <v>492</v>
      </c>
      <c r="N11" s="613" t="s">
        <v>560</v>
      </c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</row>
    <row r="12" spans="2:32" ht="16.5" thickBot="1">
      <c r="B12" s="484">
        <v>1987</v>
      </c>
      <c r="C12" s="471">
        <v>164454.04807692306</v>
      </c>
      <c r="D12" s="471">
        <v>3671861.2489176537</v>
      </c>
      <c r="E12" s="471">
        <v>126024.93303030304</v>
      </c>
      <c r="F12" s="471">
        <v>2817497.1553472453</v>
      </c>
      <c r="G12" s="471">
        <v>111229.69454545453</v>
      </c>
      <c r="H12" s="471">
        <v>2490073.0247926777</v>
      </c>
      <c r="I12" s="471">
        <v>126207.01111111112</v>
      </c>
      <c r="J12" s="471">
        <v>2813829.6080279117</v>
      </c>
      <c r="K12" s="471">
        <v>73231.13</v>
      </c>
      <c r="L12" s="471">
        <v>1632713.7455297823</v>
      </c>
      <c r="M12" s="471"/>
      <c r="N12" s="471"/>
      <c r="O12" s="525"/>
      <c r="P12" s="525"/>
      <c r="Q12" s="525"/>
      <c r="R12" s="525"/>
      <c r="S12" s="525"/>
      <c r="T12" s="525"/>
      <c r="U12" s="525"/>
      <c r="V12" s="525"/>
      <c r="W12" s="525"/>
      <c r="X12" s="525"/>
      <c r="Y12" s="525"/>
      <c r="Z12" s="525"/>
      <c r="AA12" s="525"/>
      <c r="AB12" s="525"/>
      <c r="AC12" s="525"/>
      <c r="AD12" s="525"/>
      <c r="AE12" s="525"/>
      <c r="AF12" s="525"/>
    </row>
    <row r="13" spans="2:32" ht="17.25" thickTop="1" thickBot="1">
      <c r="B13" s="479">
        <v>1988</v>
      </c>
      <c r="C13" s="471">
        <v>181475.22649758455</v>
      </c>
      <c r="D13" s="471">
        <v>3556489.7857979229</v>
      </c>
      <c r="E13" s="471">
        <v>154619.47751138589</v>
      </c>
      <c r="F13" s="471">
        <v>3006291.7360432455</v>
      </c>
      <c r="G13" s="471">
        <v>142565.00668523653</v>
      </c>
      <c r="H13" s="471">
        <v>2759794.3339841845</v>
      </c>
      <c r="I13" s="471">
        <v>168183.59160965786</v>
      </c>
      <c r="J13" s="471">
        <v>3184226.760142121</v>
      </c>
      <c r="K13" s="471">
        <v>129488.50192307691</v>
      </c>
      <c r="L13" s="471">
        <v>2436658.8586374773</v>
      </c>
      <c r="M13" s="471"/>
      <c r="N13" s="471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</row>
    <row r="14" spans="2:32" ht="17.25" thickTop="1" thickBot="1">
      <c r="B14" s="479">
        <v>1989</v>
      </c>
      <c r="C14" s="471">
        <v>225191.62583312762</v>
      </c>
      <c r="D14" s="471">
        <v>3799664.7317949659</v>
      </c>
      <c r="E14" s="471">
        <v>178669.03365280319</v>
      </c>
      <c r="F14" s="471">
        <v>3029318.4660288207</v>
      </c>
      <c r="G14" s="471">
        <v>155687.65665509203</v>
      </c>
      <c r="H14" s="471">
        <v>2637947.7164891986</v>
      </c>
      <c r="I14" s="471">
        <v>151953.60391703053</v>
      </c>
      <c r="J14" s="471">
        <v>2587875.0537858559</v>
      </c>
      <c r="K14" s="471">
        <v>194161.54984375002</v>
      </c>
      <c r="L14" s="471">
        <v>3267248.2845303146</v>
      </c>
      <c r="M14" s="471"/>
      <c r="N14" s="471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</row>
    <row r="15" spans="2:32" ht="17.25" thickTop="1" thickBot="1">
      <c r="B15" s="479">
        <v>1990</v>
      </c>
      <c r="C15" s="471">
        <v>251304.77114437919</v>
      </c>
      <c r="D15" s="471">
        <v>3610118.8278687559</v>
      </c>
      <c r="E15" s="471">
        <v>209911.91635041591</v>
      </c>
      <c r="F15" s="471">
        <v>3015558.9089875445</v>
      </c>
      <c r="G15" s="471">
        <v>190470.56206919279</v>
      </c>
      <c r="H15" s="471">
        <v>2741955.0401885011</v>
      </c>
      <c r="I15" s="471">
        <v>182313.63054788951</v>
      </c>
      <c r="J15" s="471">
        <v>2626091.5662490213</v>
      </c>
      <c r="K15" s="471">
        <v>195422.16394444444</v>
      </c>
      <c r="L15" s="471">
        <v>2772117.3680884335</v>
      </c>
      <c r="M15" s="471"/>
      <c r="N15" s="471"/>
      <c r="O15" s="525"/>
      <c r="P15" s="525"/>
      <c r="Q15" s="525"/>
      <c r="R15" s="525"/>
      <c r="S15" s="525"/>
      <c r="T15" s="525"/>
      <c r="U15" s="525"/>
      <c r="V15" s="525"/>
      <c r="W15" s="525"/>
      <c r="X15" s="525"/>
      <c r="Y15" s="525"/>
      <c r="Z15" s="525"/>
      <c r="AA15" s="525"/>
      <c r="AB15" s="525"/>
      <c r="AC15" s="525"/>
      <c r="AD15" s="525"/>
      <c r="AE15" s="525"/>
      <c r="AF15" s="525"/>
    </row>
    <row r="16" spans="2:32" ht="17.25" thickTop="1" thickBot="1">
      <c r="B16" s="479">
        <v>1991</v>
      </c>
      <c r="C16" s="471">
        <v>389915.02692195249</v>
      </c>
      <c r="D16" s="471">
        <v>4318583.237809374</v>
      </c>
      <c r="E16" s="471">
        <v>370067.91094570589</v>
      </c>
      <c r="F16" s="471">
        <v>4090361.2669182997</v>
      </c>
      <c r="G16" s="471">
        <v>308698.29892335768</v>
      </c>
      <c r="H16" s="471">
        <v>3421435.4409129047</v>
      </c>
      <c r="I16" s="471">
        <v>260297.90045454542</v>
      </c>
      <c r="J16" s="471">
        <v>2880330.34575467</v>
      </c>
      <c r="K16" s="471">
        <v>264889.71575342468</v>
      </c>
      <c r="L16" s="471">
        <v>2949841.3848339706</v>
      </c>
      <c r="M16" s="471"/>
      <c r="N16" s="471"/>
      <c r="O16" s="525"/>
      <c r="P16" s="525"/>
      <c r="Q16" s="525"/>
      <c r="R16" s="525"/>
      <c r="S16" s="525"/>
      <c r="T16" s="525"/>
      <c r="U16" s="525"/>
      <c r="V16" s="525"/>
      <c r="W16" s="525"/>
      <c r="X16" s="525"/>
      <c r="Y16" s="525"/>
      <c r="Z16" s="525"/>
      <c r="AA16" s="525"/>
      <c r="AB16" s="525"/>
      <c r="AC16" s="525"/>
      <c r="AD16" s="525"/>
      <c r="AE16" s="525"/>
      <c r="AF16" s="525"/>
    </row>
    <row r="17" spans="2:32" ht="17.25" thickTop="1" thickBot="1">
      <c r="B17" s="484">
        <v>1992</v>
      </c>
      <c r="C17" s="471">
        <v>422029.77148732502</v>
      </c>
      <c r="D17" s="471">
        <v>3842745.0168250976</v>
      </c>
      <c r="E17" s="471">
        <v>419099.89922509238</v>
      </c>
      <c r="F17" s="471">
        <v>3802989.1362295677</v>
      </c>
      <c r="G17" s="471">
        <v>328575.76821486716</v>
      </c>
      <c r="H17" s="471">
        <v>2969012.5765308035</v>
      </c>
      <c r="I17" s="471">
        <v>258308.58854881272</v>
      </c>
      <c r="J17" s="471">
        <v>2354916.8572060959</v>
      </c>
      <c r="K17" s="471">
        <v>230184.10347222222</v>
      </c>
      <c r="L17" s="471">
        <v>2127413.5492249476</v>
      </c>
      <c r="M17" s="471"/>
      <c r="N17" s="471"/>
      <c r="O17" s="525"/>
      <c r="P17" s="525"/>
      <c r="Q17" s="525"/>
      <c r="R17" s="525"/>
      <c r="S17" s="525"/>
      <c r="T17" s="525"/>
      <c r="U17" s="525"/>
      <c r="V17" s="525"/>
      <c r="W17" s="525"/>
      <c r="X17" s="525"/>
      <c r="Y17" s="525"/>
      <c r="Z17" s="525"/>
      <c r="AA17" s="525"/>
      <c r="AB17" s="525"/>
      <c r="AC17" s="525"/>
      <c r="AD17" s="525"/>
      <c r="AE17" s="525"/>
      <c r="AF17" s="525"/>
    </row>
    <row r="18" spans="2:32" ht="17.25" thickTop="1" thickBot="1">
      <c r="B18" s="479">
        <v>1993</v>
      </c>
      <c r="C18" s="471">
        <v>439637.33876743563</v>
      </c>
      <c r="D18" s="471">
        <v>3597584.8819080219</v>
      </c>
      <c r="E18" s="471">
        <v>391711.71922854095</v>
      </c>
      <c r="F18" s="471">
        <v>3195245.7587136165</v>
      </c>
      <c r="G18" s="471">
        <v>262689.35186567163</v>
      </c>
      <c r="H18" s="471">
        <v>2154775.9643625766</v>
      </c>
      <c r="I18" s="471">
        <v>135609.74452054795</v>
      </c>
      <c r="J18" s="471">
        <v>1113138.4022810569</v>
      </c>
      <c r="K18" s="471">
        <v>56206.896551724138</v>
      </c>
      <c r="L18" s="471">
        <v>466177.21078853199</v>
      </c>
      <c r="M18" s="471"/>
      <c r="N18" s="471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</row>
    <row r="19" spans="2:32" ht="17.25" thickTop="1" thickBot="1">
      <c r="B19" s="479">
        <v>1994</v>
      </c>
      <c r="C19" s="471">
        <v>605842.65351777722</v>
      </c>
      <c r="D19" s="471">
        <v>4380096.3450878151</v>
      </c>
      <c r="E19" s="471">
        <v>536615.96123405278</v>
      </c>
      <c r="F19" s="471">
        <v>3904270.479944576</v>
      </c>
      <c r="G19" s="471">
        <v>347135.54212713928</v>
      </c>
      <c r="H19" s="471">
        <v>2523005.6605933253</v>
      </c>
      <c r="I19" s="471">
        <v>166880.67167968748</v>
      </c>
      <c r="J19" s="471">
        <v>1201168.3768814204</v>
      </c>
      <c r="K19" s="471">
        <v>229700</v>
      </c>
      <c r="L19" s="471">
        <v>1698657.934514777</v>
      </c>
      <c r="M19" s="471"/>
      <c r="N19" s="471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</row>
    <row r="20" spans="2:32" ht="17.25" thickTop="1" thickBot="1">
      <c r="B20" s="479">
        <v>1995</v>
      </c>
      <c r="C20" s="471">
        <v>733429.99412875134</v>
      </c>
      <c r="D20" s="471">
        <v>4316570.1845958577</v>
      </c>
      <c r="E20" s="471">
        <v>653789.11285664712</v>
      </c>
      <c r="F20" s="471">
        <v>3871241.666632805</v>
      </c>
      <c r="G20" s="471">
        <v>406765.63491679268</v>
      </c>
      <c r="H20" s="471">
        <v>2431690.1500698728</v>
      </c>
      <c r="I20" s="471">
        <v>187724.61799999996</v>
      </c>
      <c r="J20" s="471">
        <v>1128163.7980015415</v>
      </c>
      <c r="K20" s="471"/>
      <c r="L20" s="471"/>
      <c r="M20" s="471">
        <v>760000</v>
      </c>
      <c r="N20" s="471">
        <v>4464682.1965593258</v>
      </c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</row>
    <row r="21" spans="2:32" ht="17.25" thickTop="1" thickBot="1">
      <c r="B21" s="479">
        <v>1996</v>
      </c>
      <c r="C21" s="471">
        <v>952697.08889264392</v>
      </c>
      <c r="D21" s="471">
        <v>4742167.5761041427</v>
      </c>
      <c r="E21" s="471">
        <v>882011.55755880277</v>
      </c>
      <c r="F21" s="471">
        <v>4409211.3769049505</v>
      </c>
      <c r="G21" s="471">
        <v>520200.34057649708</v>
      </c>
      <c r="H21" s="471">
        <v>2580497.4917122503</v>
      </c>
      <c r="I21" s="471">
        <v>250494.46148148144</v>
      </c>
      <c r="J21" s="471">
        <v>1244912.468464199</v>
      </c>
      <c r="K21" s="471"/>
      <c r="L21" s="471"/>
      <c r="M21" s="471"/>
      <c r="N21" s="471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5"/>
      <c r="AD21" s="525"/>
      <c r="AE21" s="525"/>
      <c r="AF21" s="525"/>
    </row>
    <row r="22" spans="2:32" ht="17.25" thickTop="1" thickBot="1">
      <c r="B22" s="479">
        <v>1997</v>
      </c>
      <c r="C22" s="471">
        <v>1029682.9058085569</v>
      </c>
      <c r="D22" s="471">
        <v>4588035.6975756818</v>
      </c>
      <c r="E22" s="471">
        <v>948892.67389011488</v>
      </c>
      <c r="F22" s="471">
        <v>4234133.8431482501</v>
      </c>
      <c r="G22" s="471">
        <v>590955.27337931027</v>
      </c>
      <c r="H22" s="471">
        <v>2628836.3836064455</v>
      </c>
      <c r="I22" s="471">
        <v>374141.93309090909</v>
      </c>
      <c r="J22" s="471">
        <v>1661894.3436544565</v>
      </c>
      <c r="K22" s="471"/>
      <c r="L22" s="471"/>
      <c r="M22" s="471"/>
      <c r="N22" s="471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</row>
    <row r="23" spans="2:32" ht="17.25" thickTop="1" thickBot="1">
      <c r="B23" s="484">
        <v>1998</v>
      </c>
      <c r="C23" s="471">
        <v>1128307.3967594847</v>
      </c>
      <c r="D23" s="471">
        <v>4491879.6145709138</v>
      </c>
      <c r="E23" s="471">
        <v>1081834.8166504009</v>
      </c>
      <c r="F23" s="471">
        <v>4286999.126360761</v>
      </c>
      <c r="G23" s="471">
        <v>678737.03787003609</v>
      </c>
      <c r="H23" s="471">
        <v>2679087.0221717786</v>
      </c>
      <c r="I23" s="471">
        <v>412355.02439024393</v>
      </c>
      <c r="J23" s="471">
        <v>1615777.530733529</v>
      </c>
      <c r="K23" s="471"/>
      <c r="L23" s="471"/>
      <c r="M23" s="471"/>
      <c r="N23" s="471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525"/>
      <c r="Z23" s="525"/>
      <c r="AA23" s="525"/>
      <c r="AB23" s="525"/>
      <c r="AC23" s="525"/>
      <c r="AD23" s="525"/>
      <c r="AE23" s="525"/>
      <c r="AF23" s="525"/>
    </row>
    <row r="24" spans="2:32" ht="17.25" thickTop="1" thickBot="1">
      <c r="B24" s="479">
        <v>1999</v>
      </c>
      <c r="C24" s="471">
        <v>1192451.8566800661</v>
      </c>
      <c r="D24" s="471">
        <v>4345527.3391493754</v>
      </c>
      <c r="E24" s="471">
        <v>1150964.196419125</v>
      </c>
      <c r="F24" s="471">
        <v>4192869.2052277164</v>
      </c>
      <c r="G24" s="471">
        <v>805965.08079268294</v>
      </c>
      <c r="H24" s="471">
        <v>2918277.818925966</v>
      </c>
      <c r="I24" s="471">
        <v>460658.89041095891</v>
      </c>
      <c r="J24" s="471">
        <v>1674740.5369450955</v>
      </c>
      <c r="K24" s="471"/>
      <c r="L24" s="471"/>
      <c r="M24" s="471">
        <v>1450000</v>
      </c>
      <c r="N24" s="471">
        <v>5010525.559209208</v>
      </c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525"/>
      <c r="AE24" s="525"/>
      <c r="AF24" s="525"/>
    </row>
    <row r="25" spans="2:32" ht="17.25" thickTop="1" thickBot="1">
      <c r="B25" s="479">
        <v>2000</v>
      </c>
      <c r="C25" s="471">
        <v>1407059.6235544577</v>
      </c>
      <c r="D25" s="471">
        <v>4563930.1561255446</v>
      </c>
      <c r="E25" s="471">
        <v>1390551.7624514685</v>
      </c>
      <c r="F25" s="471">
        <v>4514899.8186937207</v>
      </c>
      <c r="G25" s="471">
        <v>909097.37193500728</v>
      </c>
      <c r="H25" s="471">
        <v>2948384.3009481505</v>
      </c>
      <c r="I25" s="471">
        <v>497849.73398058256</v>
      </c>
      <c r="J25" s="471">
        <v>1621680.6420894472</v>
      </c>
      <c r="K25" s="471"/>
      <c r="L25" s="471"/>
      <c r="M25" s="471">
        <v>1496250</v>
      </c>
      <c r="N25" s="471">
        <v>4814128.7802373134</v>
      </c>
      <c r="O25" s="525"/>
      <c r="P25" s="525"/>
      <c r="Q25" s="525"/>
      <c r="R25" s="525"/>
      <c r="S25" s="525"/>
      <c r="T25" s="525"/>
      <c r="U25" s="525"/>
      <c r="V25" s="525"/>
      <c r="W25" s="525"/>
      <c r="X25" s="525"/>
      <c r="Y25" s="525"/>
      <c r="Z25" s="525"/>
      <c r="AA25" s="525"/>
      <c r="AB25" s="525"/>
      <c r="AC25" s="525"/>
      <c r="AD25" s="525"/>
      <c r="AE25" s="525"/>
      <c r="AF25" s="525"/>
    </row>
    <row r="26" spans="2:32" ht="17.25" thickTop="1" thickBot="1">
      <c r="B26" s="479">
        <v>2001</v>
      </c>
      <c r="C26" s="471">
        <v>1731918.0663784577</v>
      </c>
      <c r="D26" s="471">
        <v>5095058.0719679631</v>
      </c>
      <c r="E26" s="471">
        <v>1598415.4155915244</v>
      </c>
      <c r="F26" s="471">
        <v>4707626.1748079294</v>
      </c>
      <c r="G26" s="471">
        <v>1055618.403488372</v>
      </c>
      <c r="H26" s="471">
        <v>3103136.3119266052</v>
      </c>
      <c r="I26" s="471">
        <v>616815.81578947371</v>
      </c>
      <c r="J26" s="471">
        <v>1814293.8385586874</v>
      </c>
      <c r="K26" s="471"/>
      <c r="L26" s="471"/>
      <c r="M26" s="471"/>
      <c r="N26" s="471"/>
      <c r="O26" s="525"/>
      <c r="P26" s="525"/>
      <c r="Q26" s="525"/>
      <c r="R26" s="525"/>
      <c r="S26" s="525"/>
      <c r="T26" s="525"/>
      <c r="U26" s="525"/>
      <c r="V26" s="525"/>
      <c r="W26" s="525"/>
      <c r="X26" s="525"/>
      <c r="Y26" s="525"/>
      <c r="Z26" s="525"/>
      <c r="AA26" s="525"/>
      <c r="AB26" s="525"/>
      <c r="AC26" s="525"/>
      <c r="AD26" s="525"/>
      <c r="AE26" s="525"/>
      <c r="AF26" s="525"/>
    </row>
    <row r="27" spans="2:32" ht="17.25" thickTop="1" thickBot="1">
      <c r="B27" s="479">
        <v>2002</v>
      </c>
      <c r="C27" s="471">
        <v>2257002.3479444697</v>
      </c>
      <c r="D27" s="471">
        <v>6052281.6578314872</v>
      </c>
      <c r="E27" s="471">
        <v>2051091.0250184331</v>
      </c>
      <c r="F27" s="471">
        <v>5514098.346933648</v>
      </c>
      <c r="G27" s="471">
        <v>1215724.9487460814</v>
      </c>
      <c r="H27" s="471">
        <v>3287805.3009326612</v>
      </c>
      <c r="I27" s="471">
        <v>881119.68085106381</v>
      </c>
      <c r="J27" s="471">
        <v>2373331.9607830849</v>
      </c>
      <c r="K27" s="471"/>
      <c r="L27" s="471"/>
      <c r="M27" s="471"/>
      <c r="N27" s="471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</row>
    <row r="28" spans="2:32" ht="17.25" thickTop="1" thickBot="1">
      <c r="B28" s="479">
        <v>2003</v>
      </c>
      <c r="C28" s="471">
        <v>2543445.3445828785</v>
      </c>
      <c r="D28" s="471">
        <v>6213369.7673826432</v>
      </c>
      <c r="E28" s="471">
        <v>2243108.3328112764</v>
      </c>
      <c r="F28" s="471">
        <v>5471121.5503917318</v>
      </c>
      <c r="G28" s="471">
        <v>1464991.4752186588</v>
      </c>
      <c r="H28" s="471">
        <v>3555817.9937026389</v>
      </c>
      <c r="I28" s="471">
        <v>902535.56451612909</v>
      </c>
      <c r="J28" s="471">
        <v>2193310.2573607075</v>
      </c>
      <c r="K28" s="471"/>
      <c r="L28" s="471"/>
      <c r="M28" s="471"/>
      <c r="N28" s="471"/>
      <c r="O28" s="525"/>
      <c r="P28" s="525"/>
      <c r="Q28" s="525"/>
      <c r="R28" s="525"/>
      <c r="S28" s="525"/>
      <c r="T28" s="525"/>
      <c r="U28" s="525"/>
      <c r="V28" s="525"/>
      <c r="W28" s="525"/>
      <c r="X28" s="525"/>
      <c r="Y28" s="525"/>
      <c r="Z28" s="525"/>
      <c r="AA28" s="525"/>
      <c r="AB28" s="525"/>
      <c r="AC28" s="525"/>
      <c r="AD28" s="525"/>
      <c r="AE28" s="525"/>
      <c r="AF28" s="525"/>
    </row>
    <row r="29" spans="2:32" ht="17.25" thickTop="1" thickBot="1">
      <c r="B29" s="484">
        <v>2004</v>
      </c>
      <c r="C29" s="471">
        <v>2782569.3009905936</v>
      </c>
      <c r="D29" s="471">
        <v>6074506.8088492071</v>
      </c>
      <c r="E29" s="471">
        <v>2453734.1129035926</v>
      </c>
      <c r="F29" s="471">
        <v>5342421.8370257076</v>
      </c>
      <c r="G29" s="471">
        <v>1519989.9155963303</v>
      </c>
      <c r="H29" s="471">
        <v>3325257.0833104029</v>
      </c>
      <c r="I29" s="471">
        <v>1015920.7272727273</v>
      </c>
      <c r="J29" s="471">
        <v>2224838.4639754654</v>
      </c>
      <c r="K29" s="471"/>
      <c r="L29" s="471"/>
      <c r="M29" s="471"/>
      <c r="N29" s="471"/>
      <c r="O29" s="525"/>
      <c r="P29" s="525"/>
      <c r="Q29" s="525"/>
      <c r="R29" s="525"/>
      <c r="S29" s="525"/>
      <c r="T29" s="525"/>
      <c r="U29" s="525"/>
      <c r="V29" s="525"/>
      <c r="W29" s="525"/>
      <c r="X29" s="525"/>
      <c r="Y29" s="525"/>
      <c r="Z29" s="525"/>
      <c r="AA29" s="525"/>
      <c r="AB29" s="525"/>
      <c r="AC29" s="525"/>
      <c r="AD29" s="525"/>
      <c r="AE29" s="525"/>
      <c r="AF29" s="525"/>
    </row>
    <row r="30" spans="2:32" ht="17.25" thickTop="1" thickBot="1">
      <c r="B30" s="479">
        <v>2005</v>
      </c>
      <c r="C30" s="471">
        <v>3143825.8932415592</v>
      </c>
      <c r="D30" s="471">
        <v>6065232.691615561</v>
      </c>
      <c r="E30" s="471">
        <v>2744168.0830591582</v>
      </c>
      <c r="F30" s="471">
        <v>5325266.6257093865</v>
      </c>
      <c r="G30" s="471">
        <v>1699804.3033707866</v>
      </c>
      <c r="H30" s="471">
        <v>3295538.2544283746</v>
      </c>
      <c r="I30" s="471">
        <v>1211347.744680851</v>
      </c>
      <c r="J30" s="471">
        <v>2349139.6672629495</v>
      </c>
      <c r="K30" s="471"/>
      <c r="L30" s="471"/>
      <c r="M30" s="471"/>
      <c r="N30" s="471"/>
      <c r="O30" s="525"/>
      <c r="P30" s="525"/>
      <c r="Q30" s="525"/>
      <c r="R30" s="525"/>
      <c r="S30" s="525"/>
      <c r="T30" s="525"/>
      <c r="U30" s="525"/>
      <c r="V30" s="525"/>
      <c r="W30" s="525"/>
      <c r="X30" s="525"/>
      <c r="Y30" s="525"/>
      <c r="Z30" s="525"/>
      <c r="AA30" s="525"/>
      <c r="AB30" s="525"/>
      <c r="AC30" s="525"/>
      <c r="AD30" s="525"/>
      <c r="AE30" s="525"/>
      <c r="AF30" s="525"/>
    </row>
    <row r="31" spans="2:32" ht="17.25" thickTop="1" thickBot="1">
      <c r="B31" s="479">
        <v>2006</v>
      </c>
      <c r="C31" s="471">
        <v>3599954.3119061198</v>
      </c>
      <c r="D31" s="471">
        <v>6191604.9523705933</v>
      </c>
      <c r="E31" s="471">
        <v>3171791.5525841755</v>
      </c>
      <c r="F31" s="471">
        <v>5448988.5156794405</v>
      </c>
      <c r="G31" s="471">
        <v>2158198.9701392758</v>
      </c>
      <c r="H31" s="471">
        <v>3690851.4666497889</v>
      </c>
      <c r="I31" s="471">
        <v>1605746.2545454546</v>
      </c>
      <c r="J31" s="471">
        <v>2731924.3316331711</v>
      </c>
      <c r="K31" s="471"/>
      <c r="L31" s="471"/>
      <c r="M31" s="471">
        <v>3172175</v>
      </c>
      <c r="N31" s="471">
        <v>5471754.0592586556</v>
      </c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525"/>
      <c r="AE31" s="525"/>
      <c r="AF31" s="525"/>
    </row>
    <row r="32" spans="2:32" ht="17.25" thickTop="1" thickBot="1">
      <c r="B32" s="479">
        <v>2007</v>
      </c>
      <c r="C32" s="471">
        <v>3987724.1843482265</v>
      </c>
      <c r="D32" s="471">
        <v>6284878.2416478945</v>
      </c>
      <c r="E32" s="471">
        <v>3547103.1556400754</v>
      </c>
      <c r="F32" s="471">
        <v>5597945.009238041</v>
      </c>
      <c r="G32" s="471">
        <v>2413444.2723735408</v>
      </c>
      <c r="H32" s="471">
        <v>3802546.9044496329</v>
      </c>
      <c r="I32" s="471">
        <v>2045907.4642857143</v>
      </c>
      <c r="J32" s="471">
        <v>3223955.4095457681</v>
      </c>
      <c r="K32" s="471"/>
      <c r="L32" s="471"/>
      <c r="M32" s="471"/>
      <c r="N32" s="471"/>
      <c r="O32" s="525"/>
      <c r="P32" s="525"/>
      <c r="Q32" s="525"/>
      <c r="R32" s="525"/>
      <c r="S32" s="525"/>
      <c r="T32" s="525"/>
      <c r="U32" s="525"/>
      <c r="V32" s="525"/>
      <c r="W32" s="525"/>
      <c r="X32" s="525"/>
      <c r="Y32" s="525"/>
      <c r="Z32" s="525"/>
      <c r="AA32" s="525"/>
      <c r="AB32" s="525"/>
      <c r="AC32" s="525"/>
      <c r="AD32" s="525"/>
      <c r="AE32" s="525"/>
      <c r="AF32" s="525"/>
    </row>
    <row r="33" spans="2:32" ht="17.25" thickTop="1" thickBot="1">
      <c r="B33" s="479">
        <v>2008</v>
      </c>
      <c r="C33" s="471">
        <v>4770292.7608224461</v>
      </c>
      <c r="D33" s="471">
        <v>6622038.7617338998</v>
      </c>
      <c r="E33" s="471">
        <v>4161541.4671575972</v>
      </c>
      <c r="F33" s="471">
        <v>5803891.202160161</v>
      </c>
      <c r="G33" s="471">
        <v>2904962.9600725952</v>
      </c>
      <c r="H33" s="471">
        <v>4063891.3810290233</v>
      </c>
      <c r="I33" s="471">
        <v>2160318.2555555557</v>
      </c>
      <c r="J33" s="471">
        <v>3044045.9157365356</v>
      </c>
      <c r="K33" s="471"/>
      <c r="L33" s="471"/>
      <c r="M33" s="471"/>
      <c r="N33" s="471"/>
      <c r="O33" s="525"/>
      <c r="P33" s="525"/>
      <c r="Q33" s="525"/>
      <c r="R33" s="525"/>
      <c r="S33" s="525"/>
      <c r="T33" s="525"/>
      <c r="U33" s="525"/>
      <c r="V33" s="525"/>
      <c r="W33" s="525"/>
      <c r="X33" s="525"/>
      <c r="Y33" s="525"/>
      <c r="Z33" s="525"/>
      <c r="AA33" s="525"/>
      <c r="AB33" s="525"/>
      <c r="AC33" s="525"/>
      <c r="AD33" s="525"/>
      <c r="AE33" s="525"/>
      <c r="AF33" s="525"/>
    </row>
    <row r="34" spans="2:32" ht="17.25" thickTop="1" thickBot="1">
      <c r="B34" s="479">
        <v>2009</v>
      </c>
      <c r="C34" s="471">
        <v>6091200.6035647299</v>
      </c>
      <c r="D34" s="471">
        <v>7854785.8914720472</v>
      </c>
      <c r="E34" s="471">
        <v>5347934.651847166</v>
      </c>
      <c r="F34" s="471">
        <v>6898957.7273773961</v>
      </c>
      <c r="G34" s="471">
        <v>3250257.2463768115</v>
      </c>
      <c r="H34" s="471">
        <v>4195455.89551742</v>
      </c>
      <c r="I34" s="471">
        <v>2389187.5</v>
      </c>
      <c r="J34" s="471">
        <v>3076735.6966132834</v>
      </c>
      <c r="K34" s="471"/>
      <c r="L34" s="471"/>
      <c r="M34" s="471"/>
      <c r="N34" s="471"/>
      <c r="O34" s="525"/>
      <c r="P34" s="525"/>
      <c r="Q34" s="525"/>
      <c r="R34" s="525"/>
      <c r="S34" s="525"/>
      <c r="T34" s="525"/>
      <c r="U34" s="525"/>
      <c r="V34" s="525"/>
      <c r="W34" s="525"/>
      <c r="X34" s="525"/>
      <c r="Y34" s="525"/>
      <c r="Z34" s="525"/>
      <c r="AA34" s="525"/>
      <c r="AB34" s="525"/>
      <c r="AC34" s="525"/>
      <c r="AD34" s="525"/>
      <c r="AE34" s="525"/>
      <c r="AF34" s="525"/>
    </row>
    <row r="35" spans="2:32" ht="17.25" thickTop="1" thickBot="1">
      <c r="B35" s="484">
        <v>2010</v>
      </c>
      <c r="C35" s="476">
        <v>6580603.9017747007</v>
      </c>
      <c r="D35" s="476">
        <v>8032702.8121741507</v>
      </c>
      <c r="E35" s="476">
        <v>5912041.5952338036</v>
      </c>
      <c r="F35" s="476">
        <v>7218033.1013618652</v>
      </c>
      <c r="G35" s="476">
        <v>3473717.754759036</v>
      </c>
      <c r="H35" s="476">
        <v>4250682.7944561541</v>
      </c>
      <c r="I35" s="476">
        <v>2587376.8115942031</v>
      </c>
      <c r="J35" s="476">
        <v>3173592.8876361372</v>
      </c>
      <c r="K35" s="476"/>
      <c r="L35" s="476"/>
      <c r="M35" s="476"/>
      <c r="N35" s="476"/>
      <c r="O35" s="525"/>
      <c r="P35" s="525"/>
      <c r="Q35" s="525"/>
      <c r="R35" s="525"/>
      <c r="S35" s="525"/>
      <c r="T35" s="525"/>
      <c r="U35" s="525"/>
      <c r="V35" s="525"/>
      <c r="W35" s="525"/>
      <c r="X35" s="525"/>
      <c r="Y35" s="525"/>
      <c r="Z35" s="525"/>
      <c r="AA35" s="525"/>
      <c r="AB35" s="525"/>
      <c r="AC35" s="525"/>
      <c r="AD35" s="525"/>
      <c r="AE35" s="525"/>
      <c r="AF35" s="525"/>
    </row>
    <row r="36" spans="2:32" ht="17.25" thickTop="1" thickBot="1">
      <c r="B36" s="479">
        <v>2011</v>
      </c>
      <c r="C36" s="476">
        <v>6969697.1729834899</v>
      </c>
      <c r="D36" s="476">
        <v>8115754.1634353427</v>
      </c>
      <c r="E36" s="476">
        <v>6152855.8579069851</v>
      </c>
      <c r="F36" s="476">
        <v>7162742.8642064519</v>
      </c>
      <c r="G36" s="476">
        <v>3465321.4285714286</v>
      </c>
      <c r="H36" s="476">
        <v>4031898.8045793371</v>
      </c>
      <c r="I36" s="476">
        <v>2145244.441509434</v>
      </c>
      <c r="J36" s="476">
        <v>2494565.7476661522</v>
      </c>
      <c r="K36" s="476"/>
      <c r="L36" s="476"/>
      <c r="M36" s="476"/>
      <c r="N36" s="476"/>
      <c r="O36" s="525"/>
      <c r="P36" s="525"/>
      <c r="Q36" s="525"/>
      <c r="R36" s="525"/>
      <c r="S36" s="525"/>
      <c r="T36" s="525"/>
      <c r="U36" s="525"/>
      <c r="V36" s="525"/>
      <c r="W36" s="525"/>
      <c r="X36" s="525"/>
      <c r="Y36" s="525"/>
      <c r="Z36" s="525"/>
      <c r="AA36" s="525"/>
      <c r="AB36" s="525"/>
      <c r="AC36" s="525"/>
      <c r="AD36" s="525"/>
      <c r="AE36" s="525"/>
      <c r="AF36" s="525"/>
    </row>
    <row r="37" spans="2:32" ht="17.25" thickTop="1" thickBot="1">
      <c r="B37" s="479">
        <v>2012</v>
      </c>
      <c r="C37" s="476">
        <v>7251515.3617832074</v>
      </c>
      <c r="D37" s="476">
        <v>8051070.4279865138</v>
      </c>
      <c r="E37" s="476">
        <v>6630534.9810835095</v>
      </c>
      <c r="F37" s="476">
        <v>7354047.9318861561</v>
      </c>
      <c r="G37" s="476">
        <v>3661791.8561261259</v>
      </c>
      <c r="H37" s="476">
        <v>4071583.385929883</v>
      </c>
      <c r="I37" s="476">
        <v>2332597.0149253733</v>
      </c>
      <c r="J37" s="476">
        <v>2594522.5474780323</v>
      </c>
      <c r="K37" s="476">
        <v>1450142.857142857</v>
      </c>
      <c r="L37" s="476">
        <v>1613562.7440837068</v>
      </c>
      <c r="M37" s="476">
        <v>5600000</v>
      </c>
      <c r="N37" s="476">
        <v>6162577.8565242644</v>
      </c>
      <c r="O37" s="525"/>
      <c r="P37" s="525"/>
      <c r="Q37" s="525"/>
      <c r="R37" s="525"/>
      <c r="S37" s="525"/>
      <c r="T37" s="525"/>
      <c r="U37" s="525"/>
      <c r="V37" s="525"/>
      <c r="W37" s="525"/>
      <c r="X37" s="525"/>
      <c r="Y37" s="525"/>
      <c r="Z37" s="525"/>
      <c r="AA37" s="525"/>
      <c r="AB37" s="525"/>
      <c r="AC37" s="525"/>
      <c r="AD37" s="525"/>
      <c r="AE37" s="525"/>
      <c r="AF37" s="525"/>
    </row>
    <row r="38" spans="2:32" ht="17.25" thickTop="1" thickBot="1">
      <c r="B38" s="479">
        <v>2013</v>
      </c>
      <c r="C38" s="476">
        <v>7653923.5448861197</v>
      </c>
      <c r="D38" s="476">
        <v>8092446.7279972658</v>
      </c>
      <c r="E38" s="476">
        <v>7222605.9579997677</v>
      </c>
      <c r="F38" s="476">
        <v>7635933.4588213479</v>
      </c>
      <c r="G38" s="476">
        <v>3995783.505154639</v>
      </c>
      <c r="H38" s="476">
        <v>4226557.2631554231</v>
      </c>
      <c r="I38" s="476">
        <v>2482737.5</v>
      </c>
      <c r="J38" s="476">
        <v>2621283.8195051728</v>
      </c>
      <c r="K38" s="476">
        <v>1491368.4210526317</v>
      </c>
      <c r="L38" s="476">
        <v>1573921.3445089806</v>
      </c>
      <c r="M38" s="476">
        <v>6006200</v>
      </c>
      <c r="N38" s="476">
        <v>6353227.5071821008</v>
      </c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5"/>
      <c r="Z38" s="525"/>
      <c r="AA38" s="525"/>
      <c r="AB38" s="525"/>
      <c r="AC38" s="525"/>
      <c r="AD38" s="525"/>
      <c r="AE38" s="525"/>
      <c r="AF38" s="525"/>
    </row>
    <row r="39" spans="2:32" ht="17.25" thickTop="1" thickBot="1">
      <c r="B39" s="479">
        <v>2014</v>
      </c>
      <c r="C39" s="476">
        <v>7975476.9106352888</v>
      </c>
      <c r="D39" s="476">
        <v>8083256.5624241838</v>
      </c>
      <c r="E39" s="476">
        <v>7072619.9030729635</v>
      </c>
      <c r="F39" s="476">
        <v>7168616.7864225525</v>
      </c>
      <c r="G39" s="476">
        <v>4212211.3022113023</v>
      </c>
      <c r="H39" s="476">
        <v>4269908.9663299955</v>
      </c>
      <c r="I39" s="476">
        <v>2739776</v>
      </c>
      <c r="J39" s="476">
        <v>2779929.9994873153</v>
      </c>
      <c r="K39" s="476">
        <v>1744861.111111111</v>
      </c>
      <c r="L39" s="476">
        <v>1780055.2787700081</v>
      </c>
      <c r="M39" s="476">
        <v>6234000</v>
      </c>
      <c r="N39" s="476">
        <v>6322797.3548757024</v>
      </c>
      <c r="O39" s="525"/>
      <c r="P39" s="525"/>
      <c r="Q39" s="525"/>
      <c r="R39" s="525"/>
      <c r="S39" s="525"/>
      <c r="T39" s="525"/>
      <c r="U39" s="525"/>
      <c r="V39" s="525"/>
      <c r="W39" s="525"/>
      <c r="X39" s="525"/>
      <c r="Y39" s="525"/>
      <c r="Z39" s="525"/>
      <c r="AA39" s="525"/>
      <c r="AB39" s="525"/>
      <c r="AC39" s="525"/>
      <c r="AD39" s="525"/>
      <c r="AE39" s="525"/>
      <c r="AF39" s="525"/>
    </row>
    <row r="40" spans="2:32" ht="17.25" thickTop="1" thickBot="1">
      <c r="B40" s="479">
        <v>2015</v>
      </c>
      <c r="C40" s="476">
        <v>8053356.0465019904</v>
      </c>
      <c r="D40" s="476">
        <v>8096774.1618750095</v>
      </c>
      <c r="E40" s="476">
        <v>7699366.8941782098</v>
      </c>
      <c r="F40" s="476">
        <v>7742985.240388128</v>
      </c>
      <c r="G40" s="476">
        <v>4351918.9189189188</v>
      </c>
      <c r="H40" s="476">
        <v>4374404.5183721073</v>
      </c>
      <c r="I40" s="476">
        <v>2750315.789473684</v>
      </c>
      <c r="J40" s="476">
        <v>2763958.9366589501</v>
      </c>
      <c r="K40" s="476">
        <v>1798526.3157894737</v>
      </c>
      <c r="L40" s="476">
        <v>1808296.7072464828</v>
      </c>
      <c r="M40" s="476">
        <v>6498800</v>
      </c>
      <c r="N40" s="476">
        <v>6546697.3039963273</v>
      </c>
      <c r="O40" s="525"/>
      <c r="P40" s="525"/>
      <c r="Q40" s="525"/>
      <c r="R40" s="525"/>
      <c r="S40" s="525"/>
      <c r="T40" s="525"/>
      <c r="U40" s="525"/>
      <c r="V40" s="525"/>
      <c r="W40" s="525"/>
      <c r="X40" s="525"/>
      <c r="Y40" s="525"/>
      <c r="Z40" s="525"/>
      <c r="AA40" s="525"/>
      <c r="AB40" s="525"/>
      <c r="AC40" s="525"/>
      <c r="AD40" s="525"/>
      <c r="AE40" s="525"/>
      <c r="AF40" s="525"/>
    </row>
    <row r="41" spans="2:32" ht="16.5" thickTop="1">
      <c r="B41" s="477">
        <v>2016</v>
      </c>
      <c r="C41" s="474">
        <v>8374664.3500503954</v>
      </c>
      <c r="D41" s="474">
        <v>8412538.049519144</v>
      </c>
      <c r="E41" s="474">
        <v>7515742.595415378</v>
      </c>
      <c r="F41" s="474">
        <v>7548830.4356969791</v>
      </c>
      <c r="G41" s="474">
        <v>4372357.2938689217</v>
      </c>
      <c r="H41" s="474">
        <v>4394316.9493064946</v>
      </c>
      <c r="I41" s="474">
        <v>2799674.6987951808</v>
      </c>
      <c r="J41" s="474">
        <v>2810944.0831413446</v>
      </c>
      <c r="K41" s="474">
        <v>1698565.2173913044</v>
      </c>
      <c r="L41" s="474">
        <v>1705309.332496332</v>
      </c>
      <c r="M41" s="474">
        <v>6497714.2857142854</v>
      </c>
      <c r="N41" s="474">
        <v>6549394.3353726994</v>
      </c>
      <c r="O41" s="525"/>
      <c r="P41" s="525"/>
      <c r="Q41" s="525"/>
      <c r="R41" s="525"/>
      <c r="S41" s="525"/>
      <c r="T41" s="525"/>
      <c r="U41" s="525"/>
      <c r="V41" s="525"/>
      <c r="W41" s="525"/>
      <c r="X41" s="525"/>
      <c r="Y41" s="525"/>
      <c r="Z41" s="525"/>
      <c r="AA41" s="525"/>
      <c r="AB41" s="525"/>
      <c r="AC41" s="525"/>
      <c r="AD41" s="525"/>
      <c r="AE41" s="525"/>
      <c r="AF41" s="525"/>
    </row>
    <row r="42" spans="2:32" ht="7.5" customHeight="1">
      <c r="B42" s="47"/>
      <c r="C42" s="48"/>
      <c r="D42" s="48"/>
      <c r="E42" s="48"/>
      <c r="F42" s="525"/>
      <c r="G42" s="525"/>
      <c r="H42" s="525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25"/>
      <c r="W42" s="525"/>
      <c r="X42" s="525"/>
      <c r="Y42" s="525"/>
      <c r="Z42" s="525"/>
      <c r="AA42" s="525"/>
      <c r="AB42" s="525"/>
      <c r="AC42" s="525"/>
      <c r="AD42" s="525"/>
      <c r="AE42" s="525"/>
      <c r="AF42" s="525"/>
    </row>
    <row r="43" spans="2:32" ht="15.75">
      <c r="B43" s="685" t="s">
        <v>527</v>
      </c>
      <c r="C43" s="685"/>
      <c r="D43" s="685"/>
      <c r="E43" s="685"/>
      <c r="F43" s="685"/>
      <c r="G43" s="685"/>
      <c r="H43" s="685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25"/>
      <c r="W43" s="525"/>
      <c r="X43" s="525"/>
      <c r="Y43" s="525"/>
      <c r="Z43" s="525"/>
      <c r="AA43" s="525"/>
      <c r="AB43" s="525"/>
      <c r="AC43" s="525"/>
      <c r="AD43" s="525"/>
      <c r="AE43" s="525"/>
      <c r="AF43" s="525"/>
    </row>
    <row r="44" spans="2:32" ht="15.75">
      <c r="B44" s="525"/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525"/>
      <c r="Z44" s="525"/>
      <c r="AA44" s="525"/>
      <c r="AB44" s="525"/>
      <c r="AC44" s="525"/>
      <c r="AD44" s="525"/>
      <c r="AE44" s="525"/>
      <c r="AF44" s="525"/>
    </row>
    <row r="45" spans="2:32" ht="15.75">
      <c r="B45" s="525"/>
      <c r="C45" s="525"/>
      <c r="D45" s="525"/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  <c r="W45" s="525"/>
      <c r="X45" s="525"/>
      <c r="Y45" s="525"/>
      <c r="Z45" s="525"/>
      <c r="AA45" s="525"/>
      <c r="AB45" s="525"/>
      <c r="AC45" s="525"/>
      <c r="AD45" s="525"/>
      <c r="AE45" s="525"/>
      <c r="AF45" s="525"/>
    </row>
    <row r="46" spans="2:32" ht="15.75">
      <c r="B46" s="525"/>
      <c r="C46" s="525"/>
      <c r="D46" s="525"/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525"/>
      <c r="W46" s="525"/>
      <c r="X46" s="525"/>
      <c r="Y46" s="525"/>
      <c r="Z46" s="525"/>
      <c r="AA46" s="525"/>
      <c r="AB46" s="525"/>
      <c r="AC46" s="525"/>
      <c r="AD46" s="525"/>
      <c r="AE46" s="525"/>
      <c r="AF46" s="525"/>
    </row>
    <row r="47" spans="2:32" ht="15.75">
      <c r="B47" s="525"/>
      <c r="C47" s="525"/>
      <c r="D47" s="525"/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525"/>
      <c r="W47" s="525"/>
      <c r="X47" s="525"/>
      <c r="Y47" s="525"/>
      <c r="Z47" s="525"/>
      <c r="AA47" s="525"/>
      <c r="AB47" s="525"/>
      <c r="AC47" s="525"/>
      <c r="AD47" s="525"/>
      <c r="AE47" s="525"/>
      <c r="AF47" s="525"/>
    </row>
    <row r="48" spans="2:32" ht="15.75">
      <c r="B48" s="525"/>
      <c r="C48" s="525"/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  <c r="X48" s="525"/>
      <c r="Y48" s="525"/>
      <c r="Z48" s="525"/>
      <c r="AA48" s="525"/>
      <c r="AB48" s="525"/>
      <c r="AC48" s="525"/>
      <c r="AD48" s="525"/>
      <c r="AE48" s="525"/>
      <c r="AF48" s="525"/>
    </row>
    <row r="49" spans="2:32" ht="15.75">
      <c r="B49" s="525"/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5"/>
      <c r="Y49" s="525"/>
      <c r="Z49" s="525"/>
      <c r="AA49" s="525"/>
      <c r="AB49" s="525"/>
      <c r="AC49" s="525"/>
      <c r="AD49" s="525"/>
      <c r="AE49" s="525"/>
      <c r="AF49" s="525"/>
    </row>
    <row r="50" spans="2:32" ht="15.75">
      <c r="B50" s="525"/>
      <c r="C50" s="525"/>
      <c r="D50" s="525"/>
      <c r="E50" s="525"/>
      <c r="F50" s="525"/>
      <c r="G50" s="525"/>
      <c r="H50" s="525"/>
      <c r="I50" s="525"/>
      <c r="J50" s="525"/>
      <c r="K50" s="525"/>
      <c r="L50" s="525"/>
      <c r="M50" s="525"/>
      <c r="N50" s="525"/>
      <c r="O50" s="525"/>
      <c r="P50" s="525"/>
      <c r="Q50" s="525"/>
      <c r="R50" s="525"/>
      <c r="S50" s="525"/>
      <c r="T50" s="525"/>
      <c r="U50" s="525"/>
      <c r="V50" s="525"/>
      <c r="W50" s="525"/>
      <c r="X50" s="525"/>
      <c r="Y50" s="525"/>
      <c r="Z50" s="525"/>
      <c r="AA50" s="525"/>
      <c r="AB50" s="525"/>
      <c r="AC50" s="525"/>
      <c r="AD50" s="525"/>
      <c r="AE50" s="525"/>
      <c r="AF50" s="525"/>
    </row>
    <row r="51" spans="2:32" ht="15.75"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525"/>
      <c r="AD51" s="525"/>
      <c r="AE51" s="525"/>
      <c r="AF51" s="525"/>
    </row>
    <row r="52" spans="2:32" ht="15.75">
      <c r="B52" s="525"/>
      <c r="C52" s="525"/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525"/>
      <c r="W52" s="525"/>
      <c r="X52" s="525"/>
      <c r="Y52" s="525"/>
      <c r="Z52" s="525"/>
      <c r="AA52" s="525"/>
      <c r="AB52" s="525"/>
      <c r="AC52" s="525"/>
      <c r="AD52" s="525"/>
      <c r="AE52" s="525"/>
      <c r="AF52" s="525"/>
    </row>
    <row r="53" spans="2:32" ht="15.75">
      <c r="B53" s="525"/>
      <c r="C53" s="525"/>
      <c r="D53" s="525"/>
      <c r="E53" s="525"/>
      <c r="F53" s="525"/>
      <c r="G53" s="525"/>
      <c r="H53" s="525"/>
      <c r="I53" s="525"/>
      <c r="J53" s="525"/>
      <c r="K53" s="525"/>
      <c r="L53" s="525"/>
      <c r="M53" s="525"/>
      <c r="N53" s="525"/>
      <c r="O53" s="525"/>
      <c r="P53" s="525"/>
      <c r="Q53" s="525"/>
      <c r="R53" s="525"/>
      <c r="S53" s="525"/>
      <c r="T53" s="525"/>
      <c r="U53" s="525"/>
      <c r="V53" s="525"/>
      <c r="W53" s="525"/>
      <c r="X53" s="525"/>
      <c r="Y53" s="525"/>
      <c r="Z53" s="525"/>
      <c r="AA53" s="525"/>
      <c r="AB53" s="525"/>
      <c r="AC53" s="525"/>
      <c r="AD53" s="525"/>
      <c r="AE53" s="525"/>
      <c r="AF53" s="525"/>
    </row>
    <row r="54" spans="2:32" ht="15.75">
      <c r="B54" s="525"/>
      <c r="C54" s="525"/>
      <c r="D54" s="525"/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</row>
    <row r="55" spans="2:32" ht="15.75"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525"/>
      <c r="P55" s="525"/>
      <c r="Q55" s="525"/>
      <c r="R55" s="525"/>
      <c r="S55" s="525"/>
      <c r="T55" s="525"/>
      <c r="U55" s="525"/>
      <c r="V55" s="525"/>
      <c r="W55" s="525"/>
      <c r="X55" s="525"/>
      <c r="Y55" s="525"/>
      <c r="Z55" s="525"/>
      <c r="AA55" s="525"/>
      <c r="AB55" s="525"/>
      <c r="AC55" s="525"/>
      <c r="AD55" s="525"/>
      <c r="AE55" s="525"/>
      <c r="AF55" s="525"/>
    </row>
    <row r="56" spans="2:32" ht="15.75">
      <c r="B56" s="525"/>
      <c r="C56" s="525"/>
      <c r="D56" s="525"/>
      <c r="E56" s="525"/>
      <c r="F56" s="525"/>
      <c r="G56" s="525"/>
      <c r="H56" s="525"/>
      <c r="I56" s="525"/>
      <c r="J56" s="525"/>
      <c r="K56" s="525"/>
      <c r="L56" s="525"/>
      <c r="M56" s="525"/>
      <c r="N56" s="525"/>
      <c r="O56" s="525"/>
      <c r="P56" s="525"/>
      <c r="Q56" s="525"/>
      <c r="R56" s="525"/>
      <c r="S56" s="525"/>
      <c r="T56" s="525"/>
      <c r="U56" s="525"/>
      <c r="V56" s="525"/>
      <c r="W56" s="525"/>
      <c r="X56" s="525"/>
      <c r="Y56" s="525"/>
      <c r="Z56" s="525"/>
      <c r="AA56" s="525"/>
      <c r="AB56" s="525"/>
      <c r="AC56" s="525"/>
      <c r="AD56" s="525"/>
      <c r="AE56" s="525"/>
      <c r="AF56" s="525"/>
    </row>
    <row r="57" spans="2:32" ht="15.75">
      <c r="B57" s="525"/>
      <c r="C57" s="525"/>
      <c r="D57" s="525"/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V57" s="525"/>
      <c r="W57" s="525"/>
      <c r="X57" s="525"/>
      <c r="Y57" s="525"/>
      <c r="Z57" s="525"/>
      <c r="AA57" s="525"/>
      <c r="AB57" s="525"/>
      <c r="AC57" s="525"/>
      <c r="AD57" s="525"/>
      <c r="AE57" s="525"/>
      <c r="AF57" s="525"/>
    </row>
    <row r="58" spans="2:32" ht="15.75">
      <c r="B58" s="525"/>
      <c r="C58" s="525"/>
      <c r="D58" s="525"/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V58" s="525"/>
      <c r="W58" s="525"/>
      <c r="X58" s="525"/>
      <c r="Y58" s="525"/>
      <c r="Z58" s="525"/>
      <c r="AA58" s="525"/>
      <c r="AB58" s="525"/>
      <c r="AC58" s="525"/>
      <c r="AD58" s="525"/>
      <c r="AE58" s="525"/>
      <c r="AF58" s="525"/>
    </row>
    <row r="59" spans="2:32" ht="15.75">
      <c r="B59" s="525"/>
      <c r="C59" s="525"/>
      <c r="D59" s="525"/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V59" s="525"/>
      <c r="W59" s="525"/>
      <c r="X59" s="525"/>
      <c r="Y59" s="525"/>
      <c r="Z59" s="525"/>
      <c r="AA59" s="525"/>
      <c r="AB59" s="525"/>
      <c r="AC59" s="525"/>
      <c r="AD59" s="525"/>
      <c r="AE59" s="525"/>
      <c r="AF59" s="525"/>
    </row>
    <row r="60" spans="2:32" ht="15.75">
      <c r="B60" s="525"/>
      <c r="C60" s="525"/>
      <c r="D60" s="525"/>
      <c r="E60" s="525"/>
      <c r="F60" s="525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V60" s="525"/>
      <c r="W60" s="525"/>
      <c r="X60" s="525"/>
      <c r="Y60" s="525"/>
      <c r="Z60" s="525"/>
      <c r="AA60" s="525"/>
      <c r="AB60" s="525"/>
      <c r="AC60" s="525"/>
      <c r="AD60" s="525"/>
      <c r="AE60" s="525"/>
      <c r="AF60" s="525"/>
    </row>
    <row r="61" spans="2:32" ht="15.75">
      <c r="B61" s="525"/>
      <c r="C61" s="525"/>
      <c r="D61" s="525"/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V61" s="525"/>
      <c r="W61" s="525"/>
      <c r="X61" s="525"/>
      <c r="Y61" s="525"/>
      <c r="Z61" s="525"/>
      <c r="AA61" s="525"/>
      <c r="AB61" s="525"/>
      <c r="AC61" s="525"/>
      <c r="AD61" s="525"/>
      <c r="AE61" s="525"/>
      <c r="AF61" s="525"/>
    </row>
    <row r="62" spans="2:32" ht="15.75">
      <c r="B62" s="525"/>
      <c r="C62" s="525"/>
      <c r="D62" s="525"/>
      <c r="E62" s="525"/>
      <c r="F62" s="525"/>
      <c r="G62" s="525"/>
      <c r="H62" s="525"/>
      <c r="I62" s="525"/>
      <c r="J62" s="525"/>
      <c r="K62" s="525"/>
      <c r="L62" s="525"/>
      <c r="M62" s="525"/>
      <c r="N62" s="525"/>
      <c r="O62" s="525"/>
      <c r="P62" s="525"/>
      <c r="Q62" s="525"/>
      <c r="R62" s="525"/>
      <c r="S62" s="525"/>
      <c r="T62" s="525"/>
      <c r="U62" s="525"/>
      <c r="V62" s="525"/>
      <c r="W62" s="525"/>
      <c r="X62" s="525"/>
      <c r="Y62" s="525"/>
      <c r="Z62" s="525"/>
      <c r="AA62" s="525"/>
      <c r="AB62" s="525"/>
      <c r="AC62" s="525"/>
      <c r="AD62" s="525"/>
      <c r="AE62" s="525"/>
      <c r="AF62" s="525"/>
    </row>
    <row r="63" spans="2:32" ht="15.75">
      <c r="B63" s="525"/>
      <c r="C63" s="525"/>
      <c r="D63" s="525"/>
      <c r="E63" s="525"/>
      <c r="F63" s="525"/>
      <c r="G63" s="525"/>
      <c r="H63" s="525"/>
      <c r="I63" s="525"/>
      <c r="J63" s="525"/>
      <c r="K63" s="525"/>
      <c r="L63" s="525"/>
      <c r="M63" s="525"/>
      <c r="N63" s="525"/>
      <c r="O63" s="525"/>
      <c r="P63" s="525"/>
      <c r="Q63" s="525"/>
      <c r="R63" s="525"/>
      <c r="S63" s="525"/>
      <c r="T63" s="525"/>
      <c r="U63" s="525"/>
      <c r="V63" s="525"/>
      <c r="W63" s="525"/>
      <c r="X63" s="525"/>
      <c r="Y63" s="525"/>
      <c r="Z63" s="525"/>
      <c r="AA63" s="525"/>
      <c r="AB63" s="525"/>
      <c r="AC63" s="525"/>
      <c r="AD63" s="525"/>
      <c r="AE63" s="525"/>
      <c r="AF63" s="525"/>
    </row>
    <row r="64" spans="2:32" ht="15.75">
      <c r="B64" s="525"/>
      <c r="C64" s="525"/>
      <c r="D64" s="525"/>
      <c r="E64" s="525"/>
      <c r="F64" s="525"/>
      <c r="G64" s="525"/>
      <c r="H64" s="525"/>
      <c r="I64" s="525"/>
      <c r="J64" s="525"/>
      <c r="K64" s="525"/>
      <c r="L64" s="525"/>
      <c r="M64" s="525"/>
      <c r="N64" s="525"/>
      <c r="O64" s="525"/>
      <c r="P64" s="525"/>
      <c r="Q64" s="525"/>
      <c r="R64" s="525"/>
      <c r="S64" s="525"/>
      <c r="T64" s="525"/>
      <c r="U64" s="525"/>
      <c r="V64" s="525"/>
      <c r="W64" s="525"/>
      <c r="X64" s="525"/>
      <c r="Y64" s="525"/>
      <c r="Z64" s="525"/>
      <c r="AA64" s="525"/>
      <c r="AB64" s="525"/>
      <c r="AC64" s="525"/>
      <c r="AD64" s="525"/>
      <c r="AE64" s="525"/>
      <c r="AF64" s="525"/>
    </row>
    <row r="65" spans="2:32" ht="15.75">
      <c r="B65" s="525"/>
      <c r="C65" s="525"/>
      <c r="D65" s="525"/>
      <c r="E65" s="525"/>
      <c r="F65" s="525"/>
      <c r="G65" s="525"/>
      <c r="H65" s="525"/>
      <c r="I65" s="525"/>
      <c r="J65" s="525"/>
      <c r="K65" s="525"/>
      <c r="L65" s="525"/>
      <c r="M65" s="525"/>
      <c r="N65" s="525"/>
      <c r="O65" s="525"/>
      <c r="P65" s="525"/>
      <c r="Q65" s="525"/>
      <c r="R65" s="525"/>
      <c r="S65" s="525"/>
      <c r="T65" s="525"/>
      <c r="U65" s="525"/>
      <c r="V65" s="525"/>
      <c r="W65" s="525"/>
      <c r="X65" s="525"/>
      <c r="Y65" s="525"/>
      <c r="Z65" s="525"/>
      <c r="AA65" s="525"/>
      <c r="AB65" s="525"/>
      <c r="AC65" s="525"/>
      <c r="AD65" s="525"/>
      <c r="AE65" s="525"/>
      <c r="AF65" s="525"/>
    </row>
    <row r="66" spans="2:32" ht="15.75">
      <c r="B66" s="525"/>
      <c r="C66" s="525"/>
      <c r="D66" s="525"/>
      <c r="E66" s="525"/>
      <c r="F66" s="525"/>
      <c r="G66" s="525"/>
      <c r="H66" s="525"/>
      <c r="I66" s="525"/>
      <c r="J66" s="525"/>
      <c r="K66" s="525"/>
      <c r="L66" s="525"/>
      <c r="M66" s="525"/>
      <c r="N66" s="525"/>
      <c r="O66" s="525"/>
      <c r="P66" s="525"/>
      <c r="Q66" s="525"/>
      <c r="R66" s="525"/>
      <c r="S66" s="525"/>
      <c r="T66" s="525"/>
      <c r="U66" s="525"/>
      <c r="V66" s="525"/>
      <c r="W66" s="525"/>
      <c r="X66" s="525"/>
      <c r="Y66" s="525"/>
      <c r="Z66" s="525"/>
      <c r="AA66" s="525"/>
      <c r="AB66" s="525"/>
      <c r="AC66" s="525"/>
      <c r="AD66" s="525"/>
      <c r="AE66" s="525"/>
      <c r="AF66" s="525"/>
    </row>
    <row r="67" spans="2:32" ht="15.75">
      <c r="B67" s="525"/>
      <c r="C67" s="525"/>
      <c r="D67" s="525"/>
      <c r="E67" s="525"/>
      <c r="F67" s="525"/>
      <c r="G67" s="525"/>
      <c r="H67" s="525"/>
      <c r="I67" s="525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</row>
    <row r="68" spans="2:32" ht="15.75">
      <c r="B68" s="525"/>
      <c r="C68" s="525"/>
      <c r="D68" s="525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  <c r="R68" s="525"/>
      <c r="S68" s="525"/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</row>
    <row r="69" spans="2:32" ht="15.75">
      <c r="B69" s="525"/>
      <c r="C69" s="525"/>
      <c r="D69" s="525"/>
      <c r="E69" s="525"/>
      <c r="F69" s="525"/>
      <c r="G69" s="525"/>
      <c r="H69" s="525"/>
      <c r="I69" s="525"/>
      <c r="J69" s="525"/>
      <c r="K69" s="525"/>
      <c r="L69" s="525"/>
      <c r="M69" s="525"/>
      <c r="N69" s="525"/>
      <c r="O69" s="525"/>
      <c r="P69" s="525"/>
      <c r="Q69" s="525"/>
      <c r="R69" s="525"/>
      <c r="S69" s="525"/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525"/>
    </row>
    <row r="70" spans="2:32" ht="15.75">
      <c r="B70" s="525"/>
      <c r="C70" s="525"/>
      <c r="D70" s="525"/>
      <c r="E70" s="525"/>
      <c r="F70" s="525"/>
      <c r="G70" s="525"/>
      <c r="H70" s="525"/>
      <c r="I70" s="525"/>
      <c r="J70" s="525"/>
      <c r="K70" s="525"/>
      <c r="L70" s="525"/>
      <c r="M70" s="525"/>
      <c r="N70" s="525"/>
      <c r="O70" s="525"/>
      <c r="P70" s="525"/>
      <c r="Q70" s="525"/>
      <c r="R70" s="525"/>
      <c r="S70" s="525"/>
      <c r="T70" s="525"/>
      <c r="U70" s="525"/>
      <c r="V70" s="525"/>
      <c r="W70" s="525"/>
      <c r="X70" s="525"/>
      <c r="Y70" s="525"/>
      <c r="Z70" s="525"/>
      <c r="AA70" s="525"/>
      <c r="AB70" s="525"/>
      <c r="AC70" s="525"/>
      <c r="AD70" s="525"/>
      <c r="AE70" s="525"/>
      <c r="AF70" s="525"/>
    </row>
    <row r="71" spans="2:32" ht="15.75">
      <c r="B71" s="525"/>
      <c r="C71" s="525"/>
      <c r="D71" s="525"/>
      <c r="E71" s="525"/>
      <c r="F71" s="525"/>
      <c r="G71" s="525"/>
      <c r="H71" s="525"/>
      <c r="I71" s="525"/>
      <c r="J71" s="525"/>
      <c r="K71" s="525"/>
      <c r="L71" s="525"/>
      <c r="M71" s="525"/>
      <c r="N71" s="525"/>
      <c r="O71" s="525"/>
      <c r="P71" s="525"/>
      <c r="Q71" s="525"/>
      <c r="R71" s="525"/>
      <c r="S71" s="525"/>
      <c r="T71" s="525"/>
      <c r="U71" s="525"/>
      <c r="V71" s="525"/>
      <c r="W71" s="525"/>
      <c r="X71" s="525"/>
      <c r="Y71" s="525"/>
      <c r="Z71" s="525"/>
      <c r="AA71" s="525"/>
      <c r="AB71" s="525"/>
      <c r="AC71" s="525"/>
      <c r="AD71" s="525"/>
      <c r="AE71" s="525"/>
      <c r="AF71" s="525"/>
    </row>
    <row r="72" spans="2:32" ht="15.75">
      <c r="B72" s="525"/>
      <c r="C72" s="525"/>
      <c r="D72" s="525"/>
      <c r="E72" s="525"/>
      <c r="F72" s="525"/>
      <c r="G72" s="525"/>
      <c r="H72" s="525"/>
      <c r="I72" s="525"/>
      <c r="J72" s="525"/>
      <c r="K72" s="525"/>
      <c r="L72" s="525"/>
      <c r="M72" s="525"/>
      <c r="N72" s="525"/>
      <c r="O72" s="525"/>
      <c r="P72" s="525"/>
      <c r="Q72" s="525"/>
      <c r="R72" s="525"/>
      <c r="S72" s="525"/>
      <c r="T72" s="525"/>
      <c r="U72" s="525"/>
      <c r="V72" s="525"/>
      <c r="W72" s="525"/>
      <c r="X72" s="525"/>
      <c r="Y72" s="525"/>
      <c r="Z72" s="525"/>
      <c r="AA72" s="525"/>
      <c r="AB72" s="525"/>
      <c r="AC72" s="525"/>
      <c r="AD72" s="525"/>
      <c r="AE72" s="525"/>
      <c r="AF72" s="525"/>
    </row>
    <row r="73" spans="2:32" ht="15.75">
      <c r="B73" s="525"/>
      <c r="C73" s="525"/>
      <c r="D73" s="525"/>
      <c r="E73" s="525"/>
      <c r="F73" s="525"/>
      <c r="G73" s="525"/>
      <c r="H73" s="525"/>
      <c r="I73" s="525"/>
      <c r="J73" s="525"/>
      <c r="K73" s="525"/>
      <c r="L73" s="525"/>
      <c r="M73" s="525"/>
      <c r="N73" s="525"/>
      <c r="O73" s="525"/>
      <c r="P73" s="525"/>
      <c r="Q73" s="525"/>
      <c r="R73" s="525"/>
      <c r="S73" s="525"/>
      <c r="T73" s="525"/>
      <c r="U73" s="525"/>
      <c r="V73" s="525"/>
      <c r="W73" s="525"/>
      <c r="X73" s="525"/>
      <c r="Y73" s="525"/>
      <c r="Z73" s="525"/>
      <c r="AA73" s="525"/>
      <c r="AB73" s="525"/>
      <c r="AC73" s="525"/>
      <c r="AD73" s="525"/>
      <c r="AE73" s="525"/>
      <c r="AF73" s="525"/>
    </row>
    <row r="74" spans="2:32" ht="15.75">
      <c r="B74" s="525"/>
      <c r="C74" s="525"/>
      <c r="D74" s="525"/>
      <c r="E74" s="525"/>
      <c r="F74" s="525"/>
      <c r="G74" s="525"/>
      <c r="H74" s="525"/>
      <c r="I74" s="525"/>
      <c r="J74" s="525"/>
      <c r="K74" s="525"/>
      <c r="L74" s="525"/>
      <c r="M74" s="525"/>
      <c r="N74" s="525"/>
      <c r="O74" s="525"/>
      <c r="P74" s="525"/>
      <c r="Q74" s="525"/>
      <c r="R74" s="525"/>
      <c r="S74" s="525"/>
      <c r="T74" s="525"/>
      <c r="U74" s="525"/>
      <c r="V74" s="525"/>
      <c r="W74" s="525"/>
      <c r="X74" s="525"/>
      <c r="Y74" s="525"/>
      <c r="Z74" s="525"/>
      <c r="AA74" s="525"/>
      <c r="AB74" s="525"/>
      <c r="AC74" s="525"/>
      <c r="AD74" s="525"/>
      <c r="AE74" s="525"/>
      <c r="AF74" s="525"/>
    </row>
    <row r="75" spans="2:32" ht="15.75">
      <c r="B75" s="525"/>
      <c r="C75" s="525"/>
      <c r="D75" s="525"/>
      <c r="E75" s="525"/>
      <c r="F75" s="525"/>
      <c r="G75" s="525"/>
      <c r="H75" s="525"/>
      <c r="I75" s="525"/>
      <c r="J75" s="525"/>
      <c r="K75" s="525"/>
      <c r="L75" s="525"/>
      <c r="M75" s="525"/>
      <c r="N75" s="525"/>
      <c r="O75" s="525"/>
      <c r="P75" s="525"/>
      <c r="Q75" s="525"/>
      <c r="R75" s="525"/>
      <c r="S75" s="525"/>
      <c r="T75" s="525"/>
      <c r="U75" s="525"/>
      <c r="V75" s="525"/>
      <c r="W75" s="525"/>
      <c r="X75" s="525"/>
      <c r="Y75" s="525"/>
      <c r="Z75" s="525"/>
      <c r="AA75" s="525"/>
      <c r="AB75" s="525"/>
      <c r="AC75" s="525"/>
      <c r="AD75" s="525"/>
      <c r="AE75" s="525"/>
      <c r="AF75" s="525"/>
    </row>
    <row r="76" spans="2:32" ht="15.75">
      <c r="B76" s="525"/>
      <c r="C76" s="525"/>
      <c r="D76" s="525"/>
      <c r="E76" s="525"/>
      <c r="F76" s="525"/>
      <c r="G76" s="525"/>
      <c r="H76" s="525"/>
      <c r="I76" s="525"/>
      <c r="J76" s="525"/>
      <c r="K76" s="525"/>
      <c r="L76" s="525"/>
      <c r="M76" s="525"/>
      <c r="N76" s="525"/>
      <c r="O76" s="525"/>
      <c r="P76" s="525"/>
      <c r="Q76" s="525"/>
      <c r="R76" s="525"/>
      <c r="S76" s="525"/>
      <c r="T76" s="525"/>
      <c r="U76" s="525"/>
      <c r="V76" s="525"/>
      <c r="W76" s="525"/>
      <c r="X76" s="525"/>
      <c r="Y76" s="525"/>
      <c r="Z76" s="525"/>
      <c r="AA76" s="525"/>
      <c r="AB76" s="525"/>
      <c r="AC76" s="525"/>
      <c r="AD76" s="525"/>
      <c r="AE76" s="525"/>
      <c r="AF76" s="525"/>
    </row>
    <row r="77" spans="2:32" ht="15.75">
      <c r="B77" s="525"/>
      <c r="C77" s="525"/>
      <c r="D77" s="525"/>
      <c r="E77" s="525"/>
      <c r="F77" s="525"/>
      <c r="G77" s="525"/>
      <c r="H77" s="525"/>
      <c r="I77" s="525"/>
      <c r="J77" s="525"/>
      <c r="K77" s="525"/>
      <c r="L77" s="525"/>
      <c r="M77" s="525"/>
      <c r="N77" s="525"/>
      <c r="O77" s="525"/>
      <c r="P77" s="525"/>
      <c r="Q77" s="525"/>
      <c r="R77" s="525"/>
      <c r="S77" s="525"/>
      <c r="T77" s="525"/>
      <c r="U77" s="525"/>
      <c r="V77" s="525"/>
      <c r="W77" s="525"/>
      <c r="X77" s="525"/>
      <c r="Y77" s="525"/>
      <c r="Z77" s="525"/>
      <c r="AA77" s="525"/>
      <c r="AB77" s="525"/>
      <c r="AC77" s="525"/>
      <c r="AD77" s="525"/>
      <c r="AE77" s="525"/>
      <c r="AF77" s="525"/>
    </row>
    <row r="78" spans="2:32" ht="15.75">
      <c r="B78" s="525"/>
      <c r="C78" s="525"/>
      <c r="D78" s="525"/>
      <c r="E78" s="525"/>
      <c r="F78" s="525"/>
      <c r="G78" s="525"/>
      <c r="H78" s="525"/>
      <c r="I78" s="525"/>
      <c r="J78" s="525"/>
      <c r="K78" s="525"/>
      <c r="L78" s="525"/>
      <c r="M78" s="525"/>
      <c r="N78" s="525"/>
      <c r="O78" s="525"/>
      <c r="P78" s="525"/>
      <c r="Q78" s="525"/>
      <c r="R78" s="525"/>
      <c r="S78" s="525"/>
      <c r="T78" s="525"/>
      <c r="U78" s="525"/>
      <c r="V78" s="525"/>
      <c r="W78" s="525"/>
      <c r="X78" s="525"/>
      <c r="Y78" s="525"/>
      <c r="Z78" s="525"/>
      <c r="AA78" s="525"/>
      <c r="AB78" s="525"/>
      <c r="AC78" s="525"/>
      <c r="AD78" s="525"/>
      <c r="AE78" s="525"/>
      <c r="AF78" s="525"/>
    </row>
    <row r="79" spans="2:32" ht="15.75">
      <c r="B79" s="525"/>
      <c r="C79" s="525"/>
      <c r="D79" s="525"/>
      <c r="E79" s="525"/>
      <c r="F79" s="525"/>
      <c r="G79" s="525"/>
      <c r="H79" s="525"/>
      <c r="I79" s="525"/>
      <c r="J79" s="525"/>
      <c r="K79" s="525"/>
      <c r="L79" s="525"/>
      <c r="M79" s="525"/>
      <c r="N79" s="525"/>
      <c r="O79" s="525"/>
      <c r="P79" s="525"/>
      <c r="Q79" s="525"/>
      <c r="R79" s="525"/>
      <c r="S79" s="525"/>
      <c r="T79" s="525"/>
      <c r="U79" s="525"/>
      <c r="V79" s="525"/>
      <c r="W79" s="525"/>
      <c r="X79" s="525"/>
      <c r="Y79" s="525"/>
      <c r="Z79" s="525"/>
      <c r="AA79" s="525"/>
      <c r="AB79" s="525"/>
      <c r="AC79" s="525"/>
      <c r="AD79" s="525"/>
      <c r="AE79" s="525"/>
      <c r="AF79" s="525"/>
    </row>
    <row r="80" spans="2:32" ht="15.75">
      <c r="B80" s="525"/>
      <c r="C80" s="525"/>
      <c r="D80" s="525"/>
      <c r="E80" s="525"/>
      <c r="F80" s="525"/>
      <c r="G80" s="525"/>
      <c r="H80" s="525"/>
      <c r="I80" s="525"/>
      <c r="J80" s="525"/>
      <c r="K80" s="525"/>
      <c r="L80" s="525"/>
      <c r="M80" s="525"/>
      <c r="N80" s="525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5"/>
      <c r="AA80" s="525"/>
      <c r="AB80" s="525"/>
      <c r="AC80" s="525"/>
      <c r="AD80" s="525"/>
      <c r="AE80" s="525"/>
      <c r="AF80" s="525"/>
    </row>
    <row r="81" spans="2:32" ht="15.75">
      <c r="B81" s="525"/>
      <c r="C81" s="525"/>
      <c r="D81" s="525"/>
      <c r="E81" s="525"/>
      <c r="F81" s="525"/>
      <c r="G81" s="525"/>
      <c r="H81" s="525"/>
      <c r="I81" s="525"/>
      <c r="J81" s="525"/>
      <c r="K81" s="525"/>
      <c r="L81" s="525"/>
      <c r="M81" s="525"/>
      <c r="N81" s="525"/>
      <c r="O81" s="525"/>
      <c r="P81" s="525"/>
      <c r="Q81" s="525"/>
      <c r="R81" s="525"/>
      <c r="S81" s="525"/>
      <c r="T81" s="525"/>
      <c r="U81" s="525"/>
      <c r="V81" s="525"/>
      <c r="W81" s="525"/>
      <c r="X81" s="525"/>
      <c r="Y81" s="525"/>
      <c r="Z81" s="525"/>
      <c r="AA81" s="525"/>
      <c r="AB81" s="525"/>
      <c r="AC81" s="525"/>
      <c r="AD81" s="525"/>
      <c r="AE81" s="525"/>
      <c r="AF81" s="525"/>
    </row>
    <row r="82" spans="2:32" ht="15.75">
      <c r="B82" s="525"/>
      <c r="C82" s="525"/>
      <c r="D82" s="525"/>
      <c r="E82" s="525"/>
      <c r="F82" s="525"/>
      <c r="G82" s="525"/>
      <c r="H82" s="525"/>
      <c r="I82" s="525"/>
      <c r="J82" s="525"/>
      <c r="K82" s="525"/>
      <c r="L82" s="525"/>
      <c r="M82" s="525"/>
      <c r="N82" s="525"/>
      <c r="O82" s="525"/>
      <c r="P82" s="525"/>
      <c r="Q82" s="525"/>
      <c r="R82" s="525"/>
      <c r="S82" s="525"/>
      <c r="T82" s="525"/>
      <c r="U82" s="525"/>
      <c r="V82" s="525"/>
      <c r="W82" s="525"/>
      <c r="X82" s="525"/>
      <c r="Y82" s="525"/>
      <c r="Z82" s="525"/>
      <c r="AA82" s="525"/>
      <c r="AB82" s="525"/>
      <c r="AC82" s="525"/>
      <c r="AD82" s="525"/>
      <c r="AE82" s="525"/>
      <c r="AF82" s="525"/>
    </row>
    <row r="83" spans="2:32" ht="15.75">
      <c r="B83" s="525"/>
      <c r="C83" s="525"/>
      <c r="D83" s="525"/>
      <c r="E83" s="525"/>
      <c r="F83" s="525"/>
      <c r="G83" s="525"/>
      <c r="H83" s="525"/>
      <c r="I83" s="525"/>
      <c r="J83" s="525"/>
      <c r="K83" s="525"/>
      <c r="L83" s="525"/>
      <c r="M83" s="525"/>
      <c r="N83" s="525"/>
      <c r="O83" s="525"/>
      <c r="P83" s="525"/>
      <c r="Q83" s="525"/>
      <c r="R83" s="525"/>
      <c r="S83" s="525"/>
      <c r="T83" s="525"/>
      <c r="U83" s="525"/>
      <c r="V83" s="525"/>
      <c r="W83" s="525"/>
      <c r="X83" s="525"/>
      <c r="Y83" s="525"/>
      <c r="Z83" s="525"/>
      <c r="AA83" s="525"/>
      <c r="AB83" s="525"/>
      <c r="AC83" s="525"/>
      <c r="AD83" s="525"/>
      <c r="AE83" s="525"/>
      <c r="AF83" s="525"/>
    </row>
    <row r="84" spans="2:32" ht="15.75">
      <c r="B84" s="525"/>
      <c r="C84" s="525"/>
      <c r="D84" s="525"/>
      <c r="E84" s="525"/>
      <c r="F84" s="525"/>
      <c r="G84" s="525"/>
      <c r="H84" s="525"/>
      <c r="I84" s="525"/>
      <c r="J84" s="525"/>
      <c r="K84" s="525"/>
      <c r="L84" s="525"/>
      <c r="M84" s="525"/>
      <c r="N84" s="525"/>
      <c r="O84" s="525"/>
      <c r="P84" s="525"/>
      <c r="Q84" s="525"/>
      <c r="R84" s="525"/>
      <c r="S84" s="525"/>
      <c r="T84" s="525"/>
      <c r="U84" s="525"/>
      <c r="V84" s="525"/>
      <c r="W84" s="525"/>
      <c r="X84" s="525"/>
      <c r="Y84" s="525"/>
      <c r="Z84" s="525"/>
      <c r="AA84" s="525"/>
      <c r="AB84" s="525"/>
      <c r="AC84" s="525"/>
      <c r="AD84" s="525"/>
      <c r="AE84" s="525"/>
      <c r="AF84" s="525"/>
    </row>
    <row r="85" spans="2:32" ht="15.75">
      <c r="B85" s="525"/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</row>
    <row r="86" spans="2:32" ht="15.75">
      <c r="B86" s="525"/>
      <c r="C86" s="525"/>
      <c r="D86" s="525"/>
      <c r="E86" s="525"/>
      <c r="F86" s="525"/>
      <c r="G86" s="525"/>
      <c r="H86" s="525"/>
      <c r="I86" s="525"/>
      <c r="J86" s="525"/>
      <c r="K86" s="525"/>
      <c r="L86" s="525"/>
      <c r="M86" s="525"/>
      <c r="N86" s="525"/>
      <c r="O86" s="525"/>
      <c r="P86" s="525"/>
      <c r="Q86" s="525"/>
      <c r="R86" s="525"/>
      <c r="S86" s="525"/>
      <c r="T86" s="525"/>
      <c r="U86" s="525"/>
      <c r="V86" s="525"/>
      <c r="W86" s="525"/>
      <c r="X86" s="525"/>
      <c r="Y86" s="525"/>
      <c r="Z86" s="525"/>
      <c r="AA86" s="525"/>
      <c r="AB86" s="525"/>
      <c r="AC86" s="525"/>
      <c r="AD86" s="525"/>
      <c r="AE86" s="525"/>
      <c r="AF86" s="525"/>
    </row>
    <row r="87" spans="2:32" ht="15.75">
      <c r="B87" s="525"/>
      <c r="C87" s="525"/>
      <c r="D87" s="525"/>
      <c r="E87" s="525"/>
      <c r="F87" s="525"/>
      <c r="G87" s="525"/>
      <c r="H87" s="525"/>
      <c r="I87" s="525"/>
      <c r="J87" s="525"/>
      <c r="K87" s="525"/>
      <c r="L87" s="525"/>
      <c r="M87" s="525"/>
      <c r="N87" s="525"/>
      <c r="O87" s="525"/>
      <c r="P87" s="525"/>
      <c r="Q87" s="525"/>
      <c r="R87" s="525"/>
      <c r="S87" s="525"/>
      <c r="T87" s="525"/>
      <c r="U87" s="525"/>
      <c r="V87" s="525"/>
      <c r="W87" s="525"/>
      <c r="X87" s="525"/>
      <c r="Y87" s="525"/>
      <c r="Z87" s="525"/>
      <c r="AA87" s="525"/>
      <c r="AB87" s="525"/>
      <c r="AC87" s="525"/>
      <c r="AD87" s="525"/>
      <c r="AE87" s="525"/>
      <c r="AF87" s="525"/>
    </row>
    <row r="88" spans="2:32" ht="15.75">
      <c r="B88" s="525"/>
      <c r="C88" s="525"/>
      <c r="D88" s="525"/>
      <c r="E88" s="525"/>
      <c r="F88" s="525"/>
      <c r="G88" s="525"/>
      <c r="H88" s="525"/>
      <c r="I88" s="525"/>
      <c r="J88" s="525"/>
      <c r="K88" s="525"/>
      <c r="L88" s="525"/>
      <c r="M88" s="525"/>
      <c r="N88" s="525"/>
      <c r="O88" s="525"/>
      <c r="P88" s="525"/>
      <c r="Q88" s="525"/>
      <c r="R88" s="525"/>
      <c r="S88" s="525"/>
      <c r="T88" s="525"/>
      <c r="U88" s="525"/>
      <c r="V88" s="525"/>
      <c r="W88" s="525"/>
      <c r="X88" s="525"/>
      <c r="Y88" s="525"/>
      <c r="Z88" s="525"/>
      <c r="AA88" s="525"/>
      <c r="AB88" s="525"/>
      <c r="AC88" s="525"/>
      <c r="AD88" s="525"/>
      <c r="AE88" s="525"/>
      <c r="AF88" s="525"/>
    </row>
    <row r="89" spans="2:32" ht="15.75">
      <c r="B89" s="525"/>
      <c r="C89" s="525"/>
      <c r="D89" s="525"/>
      <c r="E89" s="525"/>
      <c r="F89" s="525"/>
      <c r="G89" s="525"/>
      <c r="H89" s="525"/>
      <c r="I89" s="525"/>
      <c r="J89" s="525"/>
      <c r="K89" s="525"/>
      <c r="L89" s="525"/>
      <c r="M89" s="525"/>
      <c r="N89" s="525"/>
      <c r="O89" s="525"/>
      <c r="P89" s="525"/>
      <c r="Q89" s="525"/>
      <c r="R89" s="525"/>
      <c r="S89" s="525"/>
      <c r="T89" s="525"/>
      <c r="U89" s="525"/>
      <c r="V89" s="525"/>
      <c r="W89" s="525"/>
      <c r="X89" s="525"/>
      <c r="Y89" s="525"/>
      <c r="Z89" s="525"/>
      <c r="AA89" s="525"/>
      <c r="AB89" s="525"/>
      <c r="AC89" s="525"/>
      <c r="AD89" s="525"/>
      <c r="AE89" s="525"/>
      <c r="AF89" s="525"/>
    </row>
    <row r="90" spans="2:32" ht="15.75">
      <c r="B90" s="525"/>
      <c r="C90" s="525"/>
      <c r="D90" s="525"/>
      <c r="E90" s="525"/>
      <c r="F90" s="525"/>
      <c r="G90" s="525"/>
      <c r="H90" s="525"/>
      <c r="I90" s="525"/>
      <c r="J90" s="525"/>
      <c r="K90" s="525"/>
      <c r="L90" s="525"/>
      <c r="M90" s="525"/>
      <c r="N90" s="525"/>
      <c r="O90" s="525"/>
      <c r="P90" s="525"/>
      <c r="Q90" s="525"/>
      <c r="R90" s="525"/>
      <c r="S90" s="525"/>
      <c r="T90" s="525"/>
      <c r="U90" s="525"/>
      <c r="V90" s="525"/>
      <c r="W90" s="525"/>
      <c r="X90" s="525"/>
      <c r="Y90" s="525"/>
      <c r="Z90" s="525"/>
      <c r="AA90" s="525"/>
      <c r="AB90" s="525"/>
      <c r="AC90" s="525"/>
      <c r="AD90" s="525"/>
      <c r="AE90" s="525"/>
      <c r="AF90" s="525"/>
    </row>
    <row r="92" spans="2:32">
      <c r="B92" s="687" t="s">
        <v>303</v>
      </c>
      <c r="C92" s="688"/>
      <c r="D92" s="688"/>
      <c r="E92" s="688"/>
      <c r="F92" s="688"/>
      <c r="G92" s="688"/>
      <c r="H92" s="688"/>
      <c r="I92" s="688"/>
      <c r="J92" s="688"/>
      <c r="K92" s="688"/>
      <c r="L92" s="688"/>
      <c r="M92" s="688"/>
      <c r="N92" s="688"/>
      <c r="O92" s="688"/>
      <c r="P92" s="688"/>
      <c r="Q92" s="688"/>
      <c r="R92" s="688"/>
      <c r="S92" s="688"/>
      <c r="T92" s="688"/>
      <c r="U92" s="688"/>
      <c r="V92" s="688"/>
      <c r="W92" s="688"/>
      <c r="X92" s="688"/>
      <c r="Y92" s="688"/>
      <c r="Z92" s="688"/>
      <c r="AA92" s="688"/>
      <c r="AB92" s="688"/>
      <c r="AC92" s="688"/>
      <c r="AD92" s="688"/>
      <c r="AE92" s="688"/>
      <c r="AF92" s="688"/>
    </row>
    <row r="99" spans="2:32"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</row>
  </sheetData>
  <mergeCells count="10">
    <mergeCell ref="B8:AF8"/>
    <mergeCell ref="B92:AF92"/>
    <mergeCell ref="B10:B11"/>
    <mergeCell ref="C10:D10"/>
    <mergeCell ref="E10:F10"/>
    <mergeCell ref="G10:H10"/>
    <mergeCell ref="I10:J10"/>
    <mergeCell ref="K10:L10"/>
    <mergeCell ref="M10:N10"/>
    <mergeCell ref="B43:H4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8:R57"/>
  <sheetViews>
    <sheetView showGridLines="0" workbookViewId="0"/>
  </sheetViews>
  <sheetFormatPr baseColWidth="10" defaultRowHeight="12.75"/>
  <cols>
    <col min="1" max="1" width="20.28515625" style="160" customWidth="1"/>
    <col min="2" max="2" width="44.42578125" style="160" customWidth="1"/>
    <col min="3" max="3" width="12" style="160" customWidth="1"/>
    <col min="4" max="10" width="12.85546875" style="160" customWidth="1"/>
    <col min="11" max="13" width="11.42578125" style="160"/>
    <col min="14" max="14" width="20" style="160" customWidth="1"/>
    <col min="15" max="15" width="22.28515625" style="160" bestFit="1" customWidth="1"/>
    <col min="16" max="16" width="15.5703125" style="160" bestFit="1" customWidth="1"/>
    <col min="17" max="16384" width="11.42578125" style="160"/>
  </cols>
  <sheetData>
    <row r="8" spans="2:11" ht="31.5" customHeight="1">
      <c r="B8" s="633" t="s">
        <v>471</v>
      </c>
      <c r="C8" s="633"/>
      <c r="D8" s="633"/>
      <c r="E8" s="633"/>
      <c r="F8" s="633"/>
      <c r="G8" s="633"/>
      <c r="H8" s="633"/>
      <c r="I8" s="633"/>
      <c r="J8" s="633"/>
    </row>
    <row r="9" spans="2:11" ht="15.75">
      <c r="B9" s="135"/>
      <c r="C9" s="135"/>
      <c r="D9" s="135"/>
      <c r="E9" s="135"/>
      <c r="F9" s="135"/>
      <c r="G9" s="135"/>
      <c r="H9" s="135"/>
      <c r="I9" s="135"/>
      <c r="J9" s="135"/>
    </row>
    <row r="10" spans="2:11" ht="30">
      <c r="B10" s="403" t="s">
        <v>261</v>
      </c>
      <c r="C10" s="403" t="s">
        <v>1</v>
      </c>
      <c r="D10" s="403" t="s">
        <v>7</v>
      </c>
      <c r="E10" s="403" t="s">
        <v>20</v>
      </c>
      <c r="F10" s="403" t="s">
        <v>21</v>
      </c>
      <c r="G10" s="403" t="s">
        <v>26</v>
      </c>
      <c r="H10" s="403" t="s">
        <v>85</v>
      </c>
      <c r="I10" s="403" t="s">
        <v>67</v>
      </c>
      <c r="J10" s="403" t="s">
        <v>78</v>
      </c>
    </row>
    <row r="11" spans="2:11" ht="15.75" thickBot="1">
      <c r="B11" s="287" t="s">
        <v>110</v>
      </c>
      <c r="C11" s="86">
        <f t="shared" ref="C11:J11" si="0">+C12+C13</f>
        <v>380</v>
      </c>
      <c r="D11" s="86">
        <f t="shared" si="0"/>
        <v>128</v>
      </c>
      <c r="E11" s="86">
        <f t="shared" si="0"/>
        <v>46</v>
      </c>
      <c r="F11" s="86">
        <f t="shared" si="0"/>
        <v>41</v>
      </c>
      <c r="G11" s="86">
        <f t="shared" si="0"/>
        <v>13</v>
      </c>
      <c r="H11" s="86">
        <f t="shared" si="0"/>
        <v>58</v>
      </c>
      <c r="I11" s="86">
        <f t="shared" si="0"/>
        <v>61</v>
      </c>
      <c r="J11" s="86">
        <f t="shared" si="0"/>
        <v>33</v>
      </c>
      <c r="K11" s="161"/>
    </row>
    <row r="12" spans="2:11" ht="16.5" thickTop="1" thickBot="1">
      <c r="B12" s="288" t="s">
        <v>111</v>
      </c>
      <c r="C12" s="83">
        <f>SUM(D12:J12)</f>
        <v>187</v>
      </c>
      <c r="D12" s="83">
        <v>121</v>
      </c>
      <c r="E12" s="83">
        <v>21</v>
      </c>
      <c r="F12" s="83">
        <v>34</v>
      </c>
      <c r="G12" s="83">
        <v>11</v>
      </c>
      <c r="H12" s="83">
        <v>0</v>
      </c>
      <c r="I12" s="83">
        <v>0</v>
      </c>
      <c r="J12" s="83">
        <v>0</v>
      </c>
    </row>
    <row r="13" spans="2:11" ht="16.5" thickTop="1" thickBot="1">
      <c r="B13" s="288" t="s">
        <v>112</v>
      </c>
      <c r="C13" s="83">
        <f>SUM(D13:J13)</f>
        <v>193</v>
      </c>
      <c r="D13" s="83">
        <v>7</v>
      </c>
      <c r="E13" s="83">
        <v>25</v>
      </c>
      <c r="F13" s="83">
        <v>7</v>
      </c>
      <c r="G13" s="83">
        <v>2</v>
      </c>
      <c r="H13" s="83">
        <v>58</v>
      </c>
      <c r="I13" s="83">
        <v>61</v>
      </c>
      <c r="J13" s="83">
        <v>33</v>
      </c>
    </row>
    <row r="14" spans="2:11" ht="6" customHeight="1" thickTop="1">
      <c r="B14" s="235"/>
      <c r="C14" s="235"/>
      <c r="D14" s="235"/>
      <c r="E14" s="235"/>
      <c r="F14" s="235"/>
      <c r="G14" s="235"/>
      <c r="H14" s="235"/>
      <c r="I14" s="235"/>
      <c r="J14" s="235"/>
    </row>
    <row r="15" spans="2:11" ht="30.75" thickBot="1">
      <c r="B15" s="287" t="s">
        <v>107</v>
      </c>
      <c r="C15" s="86">
        <f>+C18+C21</f>
        <v>40659</v>
      </c>
      <c r="D15" s="86">
        <f t="shared" ref="D15:J15" si="1">+D18+D21</f>
        <v>20631</v>
      </c>
      <c r="E15" s="86">
        <f t="shared" si="1"/>
        <v>2427</v>
      </c>
      <c r="F15" s="86">
        <f t="shared" si="1"/>
        <v>5232</v>
      </c>
      <c r="G15" s="86">
        <f t="shared" si="1"/>
        <v>1789</v>
      </c>
      <c r="H15" s="86">
        <f t="shared" si="1"/>
        <v>2798</v>
      </c>
      <c r="I15" s="86">
        <f t="shared" si="1"/>
        <v>4581</v>
      </c>
      <c r="J15" s="86">
        <f t="shared" si="1"/>
        <v>3201</v>
      </c>
    </row>
    <row r="16" spans="2:11" ht="31.5" thickTop="1" thickBot="1">
      <c r="B16" s="288" t="s">
        <v>113</v>
      </c>
      <c r="C16" s="290">
        <f>SUM(D16:J16)</f>
        <v>1</v>
      </c>
      <c r="D16" s="290">
        <f t="shared" ref="D16:J16" si="2">+D15/$C$15</f>
        <v>0.50741533239873093</v>
      </c>
      <c r="E16" s="290">
        <f t="shared" si="2"/>
        <v>5.9691581199734375E-2</v>
      </c>
      <c r="F16" s="290">
        <f t="shared" si="2"/>
        <v>0.12867999704862393</v>
      </c>
      <c r="G16" s="290">
        <f t="shared" si="2"/>
        <v>4.4000098379202636E-2</v>
      </c>
      <c r="H16" s="290">
        <f t="shared" si="2"/>
        <v>6.8816252244275566E-2</v>
      </c>
      <c r="I16" s="290">
        <f t="shared" si="2"/>
        <v>0.11266878181952335</v>
      </c>
      <c r="J16" s="290">
        <f t="shared" si="2"/>
        <v>7.8727956909909247E-2</v>
      </c>
    </row>
    <row r="17" spans="2:12" ht="6" customHeight="1" thickTop="1" thickBot="1">
      <c r="B17" s="288"/>
      <c r="C17" s="290"/>
      <c r="D17" s="290"/>
      <c r="E17" s="290"/>
      <c r="F17" s="290"/>
      <c r="G17" s="290"/>
      <c r="H17" s="290"/>
      <c r="I17" s="290"/>
      <c r="J17" s="290"/>
      <c r="K17" s="152"/>
    </row>
    <row r="18" spans="2:12" ht="31.5" thickTop="1" thickBot="1">
      <c r="B18" s="288" t="s">
        <v>108</v>
      </c>
      <c r="C18" s="83">
        <f>SUM(D18:J18)</f>
        <v>24946</v>
      </c>
      <c r="D18" s="83">
        <v>17462</v>
      </c>
      <c r="E18" s="83">
        <v>1086</v>
      </c>
      <c r="F18" s="83">
        <v>5086</v>
      </c>
      <c r="G18" s="83">
        <v>1312</v>
      </c>
      <c r="H18" s="83">
        <v>0</v>
      </c>
      <c r="I18" s="83">
        <v>0</v>
      </c>
      <c r="J18" s="83">
        <v>0</v>
      </c>
      <c r="K18" s="152"/>
      <c r="L18" s="162"/>
    </row>
    <row r="19" spans="2:12" ht="31.5" thickTop="1" thickBot="1">
      <c r="B19" s="288" t="s">
        <v>114</v>
      </c>
      <c r="C19" s="290">
        <f>SUM(D19:J19)</f>
        <v>0.61354189724292296</v>
      </c>
      <c r="D19" s="290">
        <f t="shared" ref="D19:J19" si="3">+D18/$C$15</f>
        <v>0.42947440910991419</v>
      </c>
      <c r="E19" s="290">
        <f t="shared" si="3"/>
        <v>2.6709953515826754E-2</v>
      </c>
      <c r="F19" s="290">
        <f t="shared" si="3"/>
        <v>0.12508915615238939</v>
      </c>
      <c r="G19" s="290">
        <f t="shared" si="3"/>
        <v>3.2268378464792545E-2</v>
      </c>
      <c r="H19" s="290">
        <f t="shared" si="3"/>
        <v>0</v>
      </c>
      <c r="I19" s="290">
        <f t="shared" si="3"/>
        <v>0</v>
      </c>
      <c r="J19" s="290">
        <f t="shared" si="3"/>
        <v>0</v>
      </c>
      <c r="K19" s="152"/>
    </row>
    <row r="20" spans="2:12" ht="6" customHeight="1" thickTop="1" thickBot="1">
      <c r="B20" s="288"/>
      <c r="C20" s="290"/>
      <c r="D20" s="290"/>
      <c r="E20" s="290"/>
      <c r="F20" s="290"/>
      <c r="G20" s="290"/>
      <c r="H20" s="290"/>
      <c r="I20" s="290"/>
      <c r="J20" s="290"/>
      <c r="K20" s="152"/>
    </row>
    <row r="21" spans="2:12" ht="31.5" thickTop="1" thickBot="1">
      <c r="B21" s="288" t="s">
        <v>109</v>
      </c>
      <c r="C21" s="83">
        <f>SUM(D21:J21)</f>
        <v>15713</v>
      </c>
      <c r="D21" s="83">
        <v>3169</v>
      </c>
      <c r="E21" s="83">
        <v>1341</v>
      </c>
      <c r="F21" s="83">
        <v>146</v>
      </c>
      <c r="G21" s="83">
        <v>477</v>
      </c>
      <c r="H21" s="83">
        <v>2798</v>
      </c>
      <c r="I21" s="83">
        <v>4581</v>
      </c>
      <c r="J21" s="83">
        <v>3201</v>
      </c>
    </row>
    <row r="22" spans="2:12" ht="30.75" thickTop="1">
      <c r="B22" s="289" t="s">
        <v>115</v>
      </c>
      <c r="C22" s="291">
        <f>SUM(D22:J22)</f>
        <v>0.38645810275707715</v>
      </c>
      <c r="D22" s="291">
        <f t="shared" ref="D22:J22" si="4">+D21/$C$15</f>
        <v>7.7940923288816744E-2</v>
      </c>
      <c r="E22" s="291">
        <f t="shared" si="4"/>
        <v>3.2981627683907624E-2</v>
      </c>
      <c r="F22" s="291">
        <f t="shared" si="4"/>
        <v>3.5908408962345359E-3</v>
      </c>
      <c r="G22" s="291">
        <f t="shared" si="4"/>
        <v>1.1731719914410094E-2</v>
      </c>
      <c r="H22" s="291">
        <f t="shared" si="4"/>
        <v>6.8816252244275566E-2</v>
      </c>
      <c r="I22" s="291">
        <f t="shared" si="4"/>
        <v>0.11266878181952335</v>
      </c>
      <c r="J22" s="291">
        <f t="shared" si="4"/>
        <v>7.8727956909909247E-2</v>
      </c>
      <c r="K22" s="152"/>
    </row>
    <row r="23" spans="2:12" ht="5.25" customHeight="1" thickBot="1">
      <c r="B23" s="153"/>
      <c r="C23" s="154"/>
      <c r="D23" s="154"/>
      <c r="E23" s="154"/>
      <c r="F23" s="154"/>
      <c r="G23" s="154"/>
      <c r="H23" s="154"/>
      <c r="I23" s="154"/>
      <c r="J23" s="154"/>
    </row>
    <row r="24" spans="2:12" ht="15.75" thickTop="1" thickBot="1">
      <c r="B24" s="666" t="s">
        <v>470</v>
      </c>
      <c r="C24" s="691"/>
      <c r="D24" s="691"/>
      <c r="E24" s="691"/>
      <c r="F24" s="691"/>
      <c r="G24" s="691"/>
      <c r="H24" s="691"/>
      <c r="I24" s="691"/>
      <c r="J24" s="691"/>
    </row>
    <row r="25" spans="2:12" ht="4.5" customHeight="1" thickTop="1" thickBot="1">
      <c r="B25" s="153"/>
      <c r="C25" s="154"/>
      <c r="D25" s="154"/>
      <c r="E25" s="154"/>
      <c r="F25" s="154"/>
      <c r="G25" s="154"/>
      <c r="H25" s="154"/>
      <c r="I25" s="154"/>
      <c r="J25" s="154"/>
    </row>
    <row r="26" spans="2:12" ht="14.25" thickTop="1" thickBot="1">
      <c r="B26" s="666" t="s">
        <v>304</v>
      </c>
      <c r="C26" s="691"/>
      <c r="D26" s="691"/>
      <c r="E26" s="691"/>
      <c r="F26" s="691"/>
      <c r="G26" s="691"/>
      <c r="H26" s="691"/>
      <c r="I26" s="691"/>
      <c r="J26" s="691"/>
    </row>
    <row r="27" spans="2:12" ht="13.5" thickTop="1"/>
    <row r="28" spans="2:12" ht="15">
      <c r="D28" s="156"/>
      <c r="E28" s="156"/>
    </row>
    <row r="35" spans="12:18">
      <c r="R35" s="163"/>
    </row>
    <row r="36" spans="12:18">
      <c r="R36" s="163"/>
    </row>
    <row r="37" spans="12:18">
      <c r="R37" s="163"/>
    </row>
    <row r="38" spans="12:18">
      <c r="R38" s="163"/>
    </row>
    <row r="39" spans="12:18">
      <c r="R39" s="163"/>
    </row>
    <row r="40" spans="12:18">
      <c r="R40" s="163"/>
    </row>
    <row r="41" spans="12:18">
      <c r="R41" s="163"/>
    </row>
    <row r="44" spans="12:18">
      <c r="L44" s="163"/>
    </row>
    <row r="45" spans="12:18">
      <c r="L45" s="163"/>
    </row>
    <row r="46" spans="12:18">
      <c r="L46" s="163"/>
    </row>
    <row r="47" spans="12:18">
      <c r="L47" s="163"/>
    </row>
    <row r="48" spans="12:18">
      <c r="L48" s="163"/>
    </row>
    <row r="49" spans="12:16">
      <c r="L49" s="163"/>
    </row>
    <row r="50" spans="12:16">
      <c r="L50" s="163"/>
    </row>
    <row r="51" spans="12:16" ht="16.5">
      <c r="P51" s="157"/>
    </row>
    <row r="52" spans="12:16" ht="15.75">
      <c r="P52" s="158"/>
    </row>
    <row r="53" spans="12:16" ht="15.75">
      <c r="P53" s="159"/>
    </row>
    <row r="54" spans="12:16" ht="15.75">
      <c r="P54" s="159"/>
    </row>
    <row r="55" spans="12:16" ht="15.75">
      <c r="P55" s="159"/>
    </row>
    <row r="56" spans="12:16" ht="15.75">
      <c r="P56" s="159"/>
    </row>
    <row r="57" spans="12:16" ht="15.75">
      <c r="P57" s="159"/>
    </row>
  </sheetData>
  <mergeCells count="3">
    <mergeCell ref="B8:J8"/>
    <mergeCell ref="B24:J24"/>
    <mergeCell ref="B26:J26"/>
  </mergeCells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8:Y90"/>
  <sheetViews>
    <sheetView showGridLines="0" zoomScaleNormal="100" workbookViewId="0"/>
  </sheetViews>
  <sheetFormatPr baseColWidth="10" defaultColWidth="11.42578125" defaultRowHeight="12.75"/>
  <cols>
    <col min="1" max="1" width="16" style="40" customWidth="1"/>
    <col min="2" max="2" width="41.7109375" style="40" customWidth="1"/>
    <col min="3" max="9" width="14.28515625" style="40" customWidth="1"/>
    <col min="10" max="10" width="12.85546875" style="40" bestFit="1" customWidth="1"/>
    <col min="11" max="11" width="15.140625" style="40" customWidth="1"/>
    <col min="12" max="12" width="16.140625" style="40" bestFit="1" customWidth="1"/>
    <col min="13" max="13" width="14.5703125" style="40" bestFit="1" customWidth="1"/>
    <col min="14" max="14" width="11" style="40" bestFit="1" customWidth="1"/>
    <col min="15" max="16" width="16.140625" style="40" bestFit="1" customWidth="1"/>
    <col min="17" max="17" width="14.5703125" style="40" bestFit="1" customWidth="1"/>
    <col min="18" max="18" width="14.5703125" style="40" customWidth="1"/>
    <col min="19" max="19" width="14.5703125" style="40" bestFit="1" customWidth="1"/>
    <col min="20" max="20" width="16.140625" style="40" bestFit="1" customWidth="1"/>
    <col min="21" max="21" width="14.5703125" style="40" bestFit="1" customWidth="1"/>
    <col min="22" max="22" width="14.5703125" style="40" customWidth="1"/>
    <col min="23" max="23" width="14.140625" style="40" bestFit="1" customWidth="1"/>
    <col min="24" max="24" width="15.42578125" style="40" bestFit="1" customWidth="1"/>
    <col min="25" max="25" width="14.140625" style="40" bestFit="1" customWidth="1"/>
    <col min="26" max="16384" width="11.42578125" style="40"/>
  </cols>
  <sheetData>
    <row r="8" spans="2:25" ht="37.5" customHeight="1">
      <c r="B8" s="633" t="s">
        <v>389</v>
      </c>
      <c r="C8" s="633"/>
      <c r="D8" s="633"/>
      <c r="E8" s="633"/>
      <c r="F8" s="633"/>
      <c r="G8" s="633"/>
      <c r="H8" s="633"/>
      <c r="I8" s="633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</row>
    <row r="9" spans="2:25" ht="15.75">
      <c r="B9" s="135"/>
      <c r="C9" s="135"/>
      <c r="D9" s="135"/>
      <c r="E9" s="135"/>
      <c r="F9" s="135"/>
      <c r="G9" s="135"/>
      <c r="H9" s="135"/>
      <c r="I9" s="135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</row>
    <row r="10" spans="2:25" ht="15">
      <c r="B10" s="698" t="s">
        <v>100</v>
      </c>
      <c r="C10" s="701" t="s">
        <v>1</v>
      </c>
      <c r="D10" s="700" t="s">
        <v>222</v>
      </c>
      <c r="E10" s="700"/>
      <c r="F10" s="700"/>
      <c r="G10" s="700"/>
      <c r="H10" s="700"/>
      <c r="I10" s="700"/>
      <c r="J10" s="110"/>
      <c r="K10" s="697"/>
      <c r="L10" s="697"/>
      <c r="M10" s="697"/>
      <c r="N10" s="119"/>
      <c r="O10" s="697"/>
      <c r="P10" s="697"/>
      <c r="Q10" s="697"/>
      <c r="R10" s="111"/>
      <c r="S10" s="697"/>
      <c r="T10" s="697"/>
      <c r="U10" s="697"/>
      <c r="V10" s="111"/>
      <c r="W10" s="697"/>
      <c r="X10" s="697"/>
      <c r="Y10" s="697"/>
    </row>
    <row r="11" spans="2:25" ht="30">
      <c r="B11" s="699"/>
      <c r="C11" s="702"/>
      <c r="D11" s="121" t="s">
        <v>101</v>
      </c>
      <c r="E11" s="121" t="s">
        <v>92</v>
      </c>
      <c r="F11" s="121" t="s">
        <v>93</v>
      </c>
      <c r="G11" s="121" t="s">
        <v>94</v>
      </c>
      <c r="H11" s="121" t="s">
        <v>182</v>
      </c>
      <c r="I11" s="121" t="s">
        <v>95</v>
      </c>
      <c r="J11" s="110"/>
      <c r="K11" s="112"/>
      <c r="L11" s="111"/>
      <c r="M11" s="111"/>
      <c r="N11" s="119"/>
      <c r="O11" s="112"/>
      <c r="P11" s="111"/>
      <c r="Q11" s="111"/>
      <c r="R11" s="111"/>
      <c r="S11" s="112"/>
      <c r="T11" s="111"/>
      <c r="U11" s="111"/>
      <c r="V11" s="111"/>
      <c r="W11" s="112"/>
      <c r="X11" s="111"/>
      <c r="Y11" s="111"/>
    </row>
    <row r="12" spans="2:25" ht="15">
      <c r="B12" s="122" t="s">
        <v>223</v>
      </c>
      <c r="C12" s="123">
        <v>1465259</v>
      </c>
      <c r="D12" s="123">
        <v>906117</v>
      </c>
      <c r="E12" s="123">
        <v>112210</v>
      </c>
      <c r="F12" s="123">
        <v>88636</v>
      </c>
      <c r="G12" s="123">
        <v>113627</v>
      </c>
      <c r="H12" s="123">
        <v>131076</v>
      </c>
      <c r="I12" s="123">
        <v>113593</v>
      </c>
      <c r="J12" s="110"/>
      <c r="K12" s="110"/>
      <c r="L12" s="110"/>
      <c r="M12" s="110"/>
      <c r="N12" s="119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</row>
    <row r="13" spans="2:25" ht="14.25" customHeight="1">
      <c r="B13" s="122" t="s">
        <v>224</v>
      </c>
      <c r="C13" s="123">
        <v>4889762</v>
      </c>
      <c r="D13" s="123">
        <v>3040924</v>
      </c>
      <c r="E13" s="123">
        <v>371646</v>
      </c>
      <c r="F13" s="123">
        <v>284614</v>
      </c>
      <c r="G13" s="123">
        <v>360832</v>
      </c>
      <c r="H13" s="123">
        <v>439086</v>
      </c>
      <c r="I13" s="123">
        <v>392660</v>
      </c>
      <c r="J13" s="104"/>
      <c r="K13" s="113"/>
      <c r="L13" s="113"/>
      <c r="M13" s="113"/>
      <c r="N13" s="119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2:25" ht="14.25" customHeight="1">
      <c r="B14" s="122" t="s">
        <v>225</v>
      </c>
      <c r="C14" s="124">
        <v>3.3371315241878738</v>
      </c>
      <c r="D14" s="124">
        <v>3.3559948660051626</v>
      </c>
      <c r="E14" s="124">
        <v>3.3120577488637375</v>
      </c>
      <c r="F14" s="124">
        <v>3.2110429170991472</v>
      </c>
      <c r="G14" s="124">
        <v>3.1755832680612883</v>
      </c>
      <c r="H14" s="124">
        <v>3.3498580975922367</v>
      </c>
      <c r="I14" s="124">
        <v>3.4567270870564206</v>
      </c>
      <c r="J14" s="104"/>
      <c r="K14" s="113"/>
      <c r="L14" s="113"/>
      <c r="M14" s="113"/>
      <c r="N14" s="119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2:25" ht="14.25" customHeight="1">
      <c r="B15" s="125"/>
      <c r="C15" s="125"/>
      <c r="D15" s="125"/>
      <c r="E15" s="125"/>
      <c r="F15" s="125"/>
      <c r="G15" s="125"/>
      <c r="H15" s="125"/>
      <c r="I15" s="125"/>
      <c r="J15" s="104"/>
      <c r="K15" s="105"/>
      <c r="L15" s="105"/>
      <c r="M15" s="105"/>
      <c r="N15" s="119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</row>
    <row r="16" spans="2:25" ht="14.25" customHeight="1">
      <c r="B16" s="696" t="s">
        <v>226</v>
      </c>
      <c r="C16" s="696"/>
      <c r="D16" s="696"/>
      <c r="E16" s="696"/>
      <c r="F16" s="696"/>
      <c r="G16" s="696"/>
      <c r="H16" s="696"/>
      <c r="I16" s="696"/>
      <c r="J16" s="104"/>
      <c r="K16" s="105"/>
      <c r="L16" s="114"/>
      <c r="M16" s="105"/>
      <c r="N16" s="119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</row>
    <row r="17" spans="2:25" ht="14.25" customHeight="1">
      <c r="B17" s="126" t="s">
        <v>227</v>
      </c>
      <c r="C17" s="127">
        <v>61.347447789093948</v>
      </c>
      <c r="D17" s="127">
        <v>60.622083020183922</v>
      </c>
      <c r="E17" s="127">
        <v>66.14116388913645</v>
      </c>
      <c r="F17" s="127">
        <v>56.176948418249914</v>
      </c>
      <c r="G17" s="127">
        <v>63.483151011643358</v>
      </c>
      <c r="H17" s="127">
        <v>65.562726967560806</v>
      </c>
      <c r="I17" s="127">
        <v>59.43235938834259</v>
      </c>
      <c r="J17" s="104"/>
      <c r="K17" s="105"/>
      <c r="L17" s="114"/>
      <c r="M17" s="114"/>
      <c r="N17" s="119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</row>
    <row r="18" spans="2:25" ht="14.25" customHeight="1">
      <c r="B18" s="126" t="s">
        <v>228</v>
      </c>
      <c r="C18" s="127">
        <v>10.13261136768312</v>
      </c>
      <c r="D18" s="127">
        <v>11.530740511435058</v>
      </c>
      <c r="E18" s="127">
        <v>7.7684698333481865</v>
      </c>
      <c r="F18" s="127">
        <v>8.6657791416580174</v>
      </c>
      <c r="G18" s="127">
        <v>8.8526494583153656</v>
      </c>
      <c r="H18" s="127">
        <v>6.6701760810522135</v>
      </c>
      <c r="I18" s="127">
        <v>7.7355118713301003</v>
      </c>
      <c r="J18" s="104"/>
      <c r="K18" s="113"/>
      <c r="L18" s="113"/>
      <c r="M18" s="113"/>
      <c r="N18" s="119"/>
      <c r="O18" s="113"/>
      <c r="P18" s="113"/>
      <c r="Q18" s="113"/>
      <c r="R18" s="115"/>
      <c r="S18" s="113"/>
      <c r="T18" s="113"/>
      <c r="U18" s="113"/>
      <c r="V18" s="113"/>
      <c r="W18" s="113"/>
      <c r="X18" s="113"/>
      <c r="Y18" s="113"/>
    </row>
    <row r="19" spans="2:25" ht="14.25" customHeight="1">
      <c r="B19" s="126" t="s">
        <v>229</v>
      </c>
      <c r="C19" s="127">
        <v>18.444111245861652</v>
      </c>
      <c r="D19" s="127">
        <v>20.289101738517211</v>
      </c>
      <c r="E19" s="127">
        <v>15.132341146065412</v>
      </c>
      <c r="F19" s="127">
        <v>17.0506340538833</v>
      </c>
      <c r="G19" s="127">
        <v>14.117243260844695</v>
      </c>
      <c r="H19" s="127">
        <v>14.565595532362904</v>
      </c>
      <c r="I19" s="127">
        <v>16.889244935867527</v>
      </c>
      <c r="J19" s="104"/>
      <c r="K19" s="113"/>
      <c r="L19" s="113"/>
      <c r="M19" s="113"/>
      <c r="N19" s="119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</row>
    <row r="20" spans="2:25" ht="15">
      <c r="B20" s="126" t="s">
        <v>230</v>
      </c>
      <c r="C20" s="127">
        <v>1.7157376272727212</v>
      </c>
      <c r="D20" s="127">
        <v>1.8626733633736041</v>
      </c>
      <c r="E20" s="127">
        <v>0.68532216380001787</v>
      </c>
      <c r="F20" s="127">
        <v>4.5455571099778869</v>
      </c>
      <c r="G20" s="127">
        <v>0.38019132776540787</v>
      </c>
      <c r="H20" s="127">
        <v>1.4777686227837286</v>
      </c>
      <c r="I20" s="127">
        <v>0.96396785013161024</v>
      </c>
      <c r="J20" s="104"/>
      <c r="K20" s="105"/>
      <c r="L20" s="105"/>
      <c r="M20" s="105"/>
      <c r="N20" s="119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</row>
    <row r="21" spans="2:25" ht="15">
      <c r="B21" s="128" t="s">
        <v>231</v>
      </c>
      <c r="C21" s="129">
        <v>8.3600919700885648</v>
      </c>
      <c r="D21" s="129">
        <v>5.6954013664901995</v>
      </c>
      <c r="E21" s="129">
        <v>10.272702967649943</v>
      </c>
      <c r="F21" s="129">
        <v>13.561081276230876</v>
      </c>
      <c r="G21" s="129">
        <v>13.166764941431175</v>
      </c>
      <c r="H21" s="129">
        <v>11.723732796240348</v>
      </c>
      <c r="I21" s="129">
        <v>14.978915954328171</v>
      </c>
      <c r="J21" s="104"/>
      <c r="K21" s="114"/>
      <c r="L21" s="115"/>
      <c r="M21" s="115"/>
      <c r="N21" s="119"/>
      <c r="O21" s="114"/>
      <c r="P21" s="115"/>
      <c r="Q21" s="115"/>
      <c r="R21" s="115"/>
      <c r="S21" s="114"/>
      <c r="T21" s="115"/>
      <c r="U21" s="115"/>
      <c r="V21" s="115"/>
      <c r="W21" s="114"/>
      <c r="X21" s="115"/>
      <c r="Y21" s="115"/>
    </row>
    <row r="22" spans="2:25" ht="15">
      <c r="B22" s="130" t="s">
        <v>1</v>
      </c>
      <c r="C22" s="131">
        <v>100</v>
      </c>
      <c r="D22" s="131">
        <v>100</v>
      </c>
      <c r="E22" s="131">
        <v>100</v>
      </c>
      <c r="F22" s="131">
        <v>100</v>
      </c>
      <c r="G22" s="131">
        <v>100</v>
      </c>
      <c r="H22" s="131">
        <v>100</v>
      </c>
      <c r="I22" s="131">
        <v>100</v>
      </c>
      <c r="J22" s="116"/>
      <c r="K22" s="113"/>
      <c r="L22" s="113"/>
      <c r="M22" s="113"/>
      <c r="N22" s="119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</row>
    <row r="23" spans="2:25" ht="15">
      <c r="B23" s="125"/>
      <c r="C23" s="125"/>
      <c r="D23" s="125"/>
      <c r="E23" s="125"/>
      <c r="F23" s="125"/>
      <c r="G23" s="125"/>
      <c r="H23" s="125"/>
      <c r="I23" s="125"/>
      <c r="J23" s="104"/>
      <c r="K23" s="113"/>
      <c r="L23" s="113"/>
      <c r="M23" s="113"/>
      <c r="N23" s="119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</row>
    <row r="24" spans="2:25" ht="15">
      <c r="B24" s="696" t="s">
        <v>232</v>
      </c>
      <c r="C24" s="696"/>
      <c r="D24" s="696"/>
      <c r="E24" s="696"/>
      <c r="F24" s="696"/>
      <c r="G24" s="696"/>
      <c r="H24" s="696"/>
      <c r="I24" s="696"/>
      <c r="J24" s="104"/>
      <c r="K24" s="113"/>
      <c r="L24" s="105"/>
      <c r="M24" s="105"/>
      <c r="N24" s="119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2:25" ht="15">
      <c r="B25" s="126" t="s">
        <v>104</v>
      </c>
      <c r="C25" s="127">
        <v>2.8708235199374306</v>
      </c>
      <c r="D25" s="127">
        <v>4.5507368253768554</v>
      </c>
      <c r="E25" s="127">
        <v>0.17912841992692274</v>
      </c>
      <c r="F25" s="127">
        <v>9.7026039081185983E-2</v>
      </c>
      <c r="G25" s="127">
        <v>0.37491089265755501</v>
      </c>
      <c r="H25" s="127">
        <v>0</v>
      </c>
      <c r="I25" s="127">
        <v>0.10299930453461041</v>
      </c>
      <c r="J25" s="104"/>
      <c r="K25" s="114"/>
      <c r="L25" s="114"/>
      <c r="M25" s="114"/>
      <c r="N25" s="119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</row>
    <row r="26" spans="2:25" ht="15">
      <c r="B26" s="126" t="s">
        <v>233</v>
      </c>
      <c r="C26" s="127">
        <v>54.324116077771912</v>
      </c>
      <c r="D26" s="127">
        <v>38.395814227081047</v>
      </c>
      <c r="E26" s="127">
        <v>81.547099189020585</v>
      </c>
      <c r="F26" s="127">
        <v>71.213728056320235</v>
      </c>
      <c r="G26" s="127">
        <v>82.988198227533942</v>
      </c>
      <c r="H26" s="127">
        <v>79.765174402636646</v>
      </c>
      <c r="I26" s="127">
        <v>83.282420571690153</v>
      </c>
      <c r="J26" s="116"/>
      <c r="K26" s="113"/>
      <c r="L26" s="113"/>
      <c r="M26" s="113"/>
      <c r="N26" s="119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</row>
    <row r="27" spans="2:25" ht="15">
      <c r="B27" s="126" t="s">
        <v>96</v>
      </c>
      <c r="C27" s="127">
        <v>40.33812452269531</v>
      </c>
      <c r="D27" s="127">
        <v>53.787314441733244</v>
      </c>
      <c r="E27" s="127">
        <v>16.750735228589253</v>
      </c>
      <c r="F27" s="127">
        <v>27.806985874813844</v>
      </c>
      <c r="G27" s="127">
        <v>15.304461087593618</v>
      </c>
      <c r="H27" s="127">
        <v>19.377307821416583</v>
      </c>
      <c r="I27" s="127">
        <v>15.361862086572236</v>
      </c>
      <c r="J27" s="104"/>
      <c r="K27" s="113"/>
      <c r="L27" s="113"/>
      <c r="M27" s="113"/>
      <c r="N27" s="119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</row>
    <row r="28" spans="2:25" ht="15">
      <c r="B28" s="128" t="s">
        <v>97</v>
      </c>
      <c r="C28" s="129">
        <v>2.0777896603945107</v>
      </c>
      <c r="D28" s="129">
        <v>2.8822988642747021</v>
      </c>
      <c r="E28" s="129">
        <v>0.87247125924605662</v>
      </c>
      <c r="F28" s="129">
        <v>0.46933525881131821</v>
      </c>
      <c r="G28" s="129">
        <v>1.1344134756703952</v>
      </c>
      <c r="H28" s="129">
        <v>0.49131801397662422</v>
      </c>
      <c r="I28" s="129">
        <v>0.88033593619325134</v>
      </c>
      <c r="J28" s="104"/>
      <c r="K28" s="105"/>
      <c r="L28" s="105"/>
      <c r="M28" s="105"/>
      <c r="N28" s="119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</row>
    <row r="29" spans="2:25" ht="15">
      <c r="B29" s="126" t="s">
        <v>98</v>
      </c>
      <c r="C29" s="127">
        <v>0.10080129178527482</v>
      </c>
      <c r="D29" s="127">
        <v>0.11952098901135284</v>
      </c>
      <c r="E29" s="127">
        <v>0.13635148382497103</v>
      </c>
      <c r="F29" s="127">
        <v>0</v>
      </c>
      <c r="G29" s="127">
        <v>0</v>
      </c>
      <c r="H29" s="127">
        <v>8.8498275809454061E-2</v>
      </c>
      <c r="I29" s="127">
        <v>0.11004199202415642</v>
      </c>
      <c r="J29" s="104"/>
      <c r="K29" s="105"/>
      <c r="L29" s="114"/>
      <c r="M29" s="114"/>
      <c r="N29" s="119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</row>
    <row r="30" spans="2:25" ht="15">
      <c r="B30" s="132" t="s">
        <v>99</v>
      </c>
      <c r="C30" s="127">
        <v>0.28834492741556272</v>
      </c>
      <c r="D30" s="127">
        <v>0.26431465252279784</v>
      </c>
      <c r="E30" s="127">
        <v>0.51421441939221102</v>
      </c>
      <c r="F30" s="127">
        <v>0.4129247709734194</v>
      </c>
      <c r="G30" s="127">
        <v>0.19801631654448329</v>
      </c>
      <c r="H30" s="127">
        <v>0.27770148616070067</v>
      </c>
      <c r="I30" s="127">
        <v>0.2623401089855889</v>
      </c>
      <c r="J30" s="104"/>
      <c r="K30" s="113"/>
      <c r="L30" s="113"/>
      <c r="M30" s="113"/>
      <c r="N30" s="119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</row>
    <row r="31" spans="2:25" ht="15">
      <c r="B31" s="130" t="s">
        <v>1</v>
      </c>
      <c r="C31" s="131">
        <v>100</v>
      </c>
      <c r="D31" s="131">
        <v>100</v>
      </c>
      <c r="E31" s="131">
        <v>100</v>
      </c>
      <c r="F31" s="131">
        <v>100</v>
      </c>
      <c r="G31" s="131">
        <v>100</v>
      </c>
      <c r="H31" s="131">
        <v>100</v>
      </c>
      <c r="I31" s="131">
        <v>100</v>
      </c>
      <c r="J31" s="104"/>
      <c r="K31" s="113"/>
      <c r="L31" s="113"/>
      <c r="M31" s="113"/>
      <c r="N31" s="119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</row>
    <row r="32" spans="2:25" ht="15">
      <c r="B32" s="125"/>
      <c r="C32" s="125"/>
      <c r="D32" s="125"/>
      <c r="E32" s="125"/>
      <c r="F32" s="125"/>
      <c r="G32" s="125"/>
      <c r="H32" s="125"/>
      <c r="I32" s="125"/>
      <c r="J32" s="104"/>
      <c r="K32" s="105"/>
      <c r="L32" s="105"/>
      <c r="M32" s="105"/>
      <c r="N32" s="119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</row>
    <row r="33" spans="2:25" ht="15" customHeight="1">
      <c r="B33" s="696" t="s">
        <v>234</v>
      </c>
      <c r="C33" s="696"/>
      <c r="D33" s="696"/>
      <c r="E33" s="696"/>
      <c r="F33" s="696"/>
      <c r="G33" s="696"/>
      <c r="H33" s="696"/>
      <c r="I33" s="696"/>
      <c r="J33" s="104"/>
      <c r="K33" s="114"/>
      <c r="L33" s="114"/>
      <c r="M33" s="114"/>
      <c r="N33" s="119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</row>
    <row r="34" spans="2:25" ht="15">
      <c r="B34" s="126" t="s">
        <v>235</v>
      </c>
      <c r="C34" s="127">
        <v>3.9682404271190284</v>
      </c>
      <c r="D34" s="127">
        <v>3.6841820647885428</v>
      </c>
      <c r="E34" s="127">
        <v>4.074503163710899</v>
      </c>
      <c r="F34" s="127">
        <v>5.4729455300329439</v>
      </c>
      <c r="G34" s="127">
        <v>3.69454443046107</v>
      </c>
      <c r="H34" s="127">
        <v>4.3562513351032992</v>
      </c>
      <c r="I34" s="127">
        <v>4.7811044694655482</v>
      </c>
      <c r="J34" s="104"/>
      <c r="K34" s="114"/>
      <c r="L34" s="114"/>
      <c r="M34" s="113"/>
      <c r="N34" s="119"/>
      <c r="O34" s="114"/>
      <c r="P34" s="114"/>
      <c r="Q34" s="113"/>
      <c r="R34" s="113"/>
      <c r="S34" s="114"/>
      <c r="T34" s="114"/>
      <c r="U34" s="113"/>
      <c r="V34" s="113"/>
      <c r="W34" s="106"/>
      <c r="X34" s="106"/>
      <c r="Y34" s="106"/>
    </row>
    <row r="35" spans="2:25" ht="15" customHeight="1">
      <c r="B35" s="126" t="s">
        <v>236</v>
      </c>
      <c r="C35" s="127">
        <v>9.8956566723016195</v>
      </c>
      <c r="D35" s="127">
        <v>7.837950286773121</v>
      </c>
      <c r="E35" s="127">
        <v>14.606541306478924</v>
      </c>
      <c r="F35" s="127">
        <v>13.222618349203483</v>
      </c>
      <c r="G35" s="127">
        <v>9.9571404683745932</v>
      </c>
      <c r="H35" s="127">
        <v>13.138942293020841</v>
      </c>
      <c r="I35" s="127">
        <v>15.256221774229045</v>
      </c>
      <c r="J35" s="104"/>
      <c r="K35" s="114"/>
      <c r="L35" s="114"/>
      <c r="M35" s="113"/>
      <c r="N35" s="119"/>
      <c r="O35" s="114"/>
      <c r="P35" s="114"/>
      <c r="Q35" s="113"/>
      <c r="R35" s="113"/>
      <c r="S35" s="114"/>
      <c r="T35" s="114"/>
      <c r="U35" s="113"/>
      <c r="V35" s="113"/>
      <c r="W35" s="106"/>
      <c r="X35" s="106"/>
      <c r="Y35" s="106"/>
    </row>
    <row r="36" spans="2:25" ht="15">
      <c r="B36" s="126" t="s">
        <v>237</v>
      </c>
      <c r="C36" s="127">
        <v>29.683762392860235</v>
      </c>
      <c r="D36" s="127">
        <v>24.08342410527559</v>
      </c>
      <c r="E36" s="127">
        <v>36.724890829694324</v>
      </c>
      <c r="F36" s="127">
        <v>32.631210794710952</v>
      </c>
      <c r="G36" s="127">
        <v>39.134184656815727</v>
      </c>
      <c r="H36" s="127">
        <v>42.769080533430987</v>
      </c>
      <c r="I36" s="127">
        <v>40.549153556997354</v>
      </c>
      <c r="J36" s="104"/>
      <c r="K36" s="105"/>
      <c r="L36" s="105"/>
      <c r="M36" s="105"/>
      <c r="N36" s="119"/>
      <c r="O36" s="105"/>
      <c r="P36" s="105"/>
      <c r="Q36" s="105"/>
      <c r="R36" s="105"/>
      <c r="S36" s="105"/>
      <c r="T36" s="105"/>
      <c r="U36" s="105"/>
      <c r="V36" s="105"/>
      <c r="W36" s="106"/>
      <c r="X36" s="106"/>
      <c r="Y36" s="106"/>
    </row>
    <row r="37" spans="2:25" ht="15">
      <c r="B37" s="126" t="s">
        <v>238</v>
      </c>
      <c r="C37" s="127">
        <v>28.077834703625776</v>
      </c>
      <c r="D37" s="127">
        <v>29.109927305193477</v>
      </c>
      <c r="E37" s="127">
        <v>26.500311915159074</v>
      </c>
      <c r="F37" s="127">
        <v>25.460309580757258</v>
      </c>
      <c r="G37" s="127">
        <v>29.225448176929781</v>
      </c>
      <c r="H37" s="127">
        <v>25.006103329366169</v>
      </c>
      <c r="I37" s="127">
        <v>25.842261406952893</v>
      </c>
      <c r="J37" s="104"/>
      <c r="K37" s="105"/>
      <c r="L37" s="105"/>
      <c r="M37" s="105"/>
      <c r="N37" s="119"/>
      <c r="O37" s="105"/>
      <c r="P37" s="105"/>
      <c r="Q37" s="105"/>
      <c r="R37" s="105"/>
      <c r="S37" s="105"/>
      <c r="T37" s="105"/>
      <c r="U37" s="105"/>
      <c r="V37" s="105"/>
      <c r="W37" s="106"/>
      <c r="X37" s="106"/>
      <c r="Y37" s="106"/>
    </row>
    <row r="38" spans="2:25" ht="15">
      <c r="B38" s="126" t="s">
        <v>239</v>
      </c>
      <c r="C38" s="127">
        <v>14.168416641699523</v>
      </c>
      <c r="D38" s="127">
        <v>16.67433675783591</v>
      </c>
      <c r="E38" s="127">
        <v>9.5463862400855533</v>
      </c>
      <c r="F38" s="127">
        <v>13.924364817906945</v>
      </c>
      <c r="G38" s="127">
        <v>11.492867012241808</v>
      </c>
      <c r="H38" s="127">
        <v>8.7910830357960261</v>
      </c>
      <c r="I38" s="127">
        <v>7.8165027774598785</v>
      </c>
      <c r="J38" s="110"/>
      <c r="K38" s="114"/>
      <c r="L38" s="114"/>
      <c r="M38" s="114"/>
      <c r="N38" s="119"/>
      <c r="O38" s="114"/>
      <c r="P38" s="114"/>
      <c r="Q38" s="114"/>
      <c r="R38" s="114"/>
      <c r="S38" s="106"/>
      <c r="T38" s="106"/>
      <c r="U38" s="106"/>
      <c r="V38" s="106"/>
      <c r="W38" s="106"/>
      <c r="X38" s="106"/>
      <c r="Y38" s="106"/>
    </row>
    <row r="39" spans="2:25" ht="15">
      <c r="B39" s="126" t="s">
        <v>240</v>
      </c>
      <c r="C39" s="127">
        <v>6.975490339933077</v>
      </c>
      <c r="D39" s="127">
        <v>8.8382626084710907</v>
      </c>
      <c r="E39" s="127">
        <v>3.7581320737902151</v>
      </c>
      <c r="F39" s="127">
        <v>5.2292522225732201</v>
      </c>
      <c r="G39" s="127">
        <v>4.1953056931891188</v>
      </c>
      <c r="H39" s="127">
        <v>3.4720314931795295</v>
      </c>
      <c r="I39" s="127">
        <v>3.4808482917081154</v>
      </c>
      <c r="J39" s="110"/>
      <c r="K39" s="114"/>
      <c r="L39" s="114"/>
      <c r="M39" s="114"/>
      <c r="N39" s="119"/>
      <c r="O39" s="114"/>
      <c r="P39" s="114"/>
      <c r="Q39" s="114"/>
      <c r="R39" s="114"/>
      <c r="S39" s="106"/>
      <c r="T39" s="106"/>
      <c r="U39" s="106"/>
      <c r="V39" s="106"/>
      <c r="W39" s="106"/>
      <c r="X39" s="106"/>
      <c r="Y39" s="106"/>
    </row>
    <row r="40" spans="2:25" ht="13.5">
      <c r="B40" s="126" t="s">
        <v>241</v>
      </c>
      <c r="C40" s="127">
        <v>7.2305988224607392</v>
      </c>
      <c r="D40" s="127">
        <v>9.7719168716622686</v>
      </c>
      <c r="E40" s="127">
        <v>4.7892344710810084</v>
      </c>
      <c r="F40" s="127">
        <v>4.0592987048151992</v>
      </c>
      <c r="G40" s="127">
        <v>2.3005095619879077</v>
      </c>
      <c r="H40" s="127">
        <v>2.4665079801031462</v>
      </c>
      <c r="I40" s="127">
        <v>2.2739077231871683</v>
      </c>
      <c r="J40" s="117"/>
      <c r="K40" s="117"/>
      <c r="L40" s="117"/>
      <c r="M40" s="117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</row>
    <row r="41" spans="2:25">
      <c r="B41" s="130" t="s">
        <v>1</v>
      </c>
      <c r="C41" s="131">
        <v>100</v>
      </c>
      <c r="D41" s="131">
        <v>100</v>
      </c>
      <c r="E41" s="131">
        <v>100</v>
      </c>
      <c r="F41" s="131">
        <v>100</v>
      </c>
      <c r="G41" s="131">
        <v>100</v>
      </c>
      <c r="H41" s="131">
        <v>100</v>
      </c>
      <c r="I41" s="131">
        <v>100</v>
      </c>
    </row>
    <row r="42" spans="2:25" ht="14.25">
      <c r="B42" s="125"/>
      <c r="C42" s="125"/>
      <c r="D42" s="125"/>
      <c r="E42" s="125"/>
      <c r="F42" s="125"/>
      <c r="G42" s="125"/>
      <c r="H42" s="125"/>
      <c r="I42" s="125"/>
    </row>
    <row r="43" spans="2:25" ht="15" customHeight="1">
      <c r="B43" s="696" t="s">
        <v>242</v>
      </c>
      <c r="C43" s="696"/>
      <c r="D43" s="696"/>
      <c r="E43" s="696"/>
      <c r="F43" s="696"/>
      <c r="G43" s="696"/>
      <c r="H43" s="696"/>
      <c r="I43" s="696"/>
    </row>
    <row r="44" spans="2:25">
      <c r="B44" s="126" t="s">
        <v>243</v>
      </c>
      <c r="C44" s="127">
        <v>87.768442302691881</v>
      </c>
      <c r="D44" s="127">
        <v>97.176523561526821</v>
      </c>
      <c r="E44" s="127">
        <v>80.104268781748516</v>
      </c>
      <c r="F44" s="127">
        <v>86.834920348391179</v>
      </c>
      <c r="G44" s="127">
        <v>67.561407059941729</v>
      </c>
      <c r="H44" s="127">
        <v>69.752662577435984</v>
      </c>
      <c r="I44" s="127">
        <v>62.022307712623139</v>
      </c>
    </row>
    <row r="45" spans="2:25" ht="15" customHeight="1">
      <c r="B45" s="126" t="s">
        <v>244</v>
      </c>
      <c r="C45" s="127">
        <v>2.8465274739824156</v>
      </c>
      <c r="D45" s="127">
        <v>0.5788435709737263</v>
      </c>
      <c r="E45" s="127">
        <v>3.0915248195348006</v>
      </c>
      <c r="F45" s="127">
        <v>2.4865743038945802</v>
      </c>
      <c r="G45" s="127">
        <v>11.352055409365731</v>
      </c>
      <c r="H45" s="127">
        <v>5.8599591076932462</v>
      </c>
      <c r="I45" s="127">
        <v>8.9891102444692894</v>
      </c>
    </row>
    <row r="46" spans="2:25">
      <c r="B46" s="126" t="s">
        <v>245</v>
      </c>
      <c r="C46" s="127">
        <v>8.9245655546220846</v>
      </c>
      <c r="D46" s="127">
        <v>2.1151793863264898</v>
      </c>
      <c r="E46" s="127">
        <v>16.286427234649317</v>
      </c>
      <c r="F46" s="127">
        <v>9.7545015569294637</v>
      </c>
      <c r="G46" s="127">
        <v>20.25662914624165</v>
      </c>
      <c r="H46" s="127">
        <v>22.592999481217007</v>
      </c>
      <c r="I46" s="127">
        <v>28.214766754993704</v>
      </c>
    </row>
    <row r="47" spans="2:25" ht="24.75" customHeight="1">
      <c r="B47" s="128" t="s">
        <v>246</v>
      </c>
      <c r="C47" s="129">
        <v>0.28227091592680886</v>
      </c>
      <c r="D47" s="129">
        <v>5.4407984840809741E-2</v>
      </c>
      <c r="E47" s="129">
        <v>0.3012209250512432</v>
      </c>
      <c r="F47" s="129">
        <v>0.78410578094679351</v>
      </c>
      <c r="G47" s="129">
        <v>0.55092539625265124</v>
      </c>
      <c r="H47" s="129">
        <v>1.0360401599072293</v>
      </c>
      <c r="I47" s="129">
        <v>0.55109029605697535</v>
      </c>
    </row>
    <row r="48" spans="2:25">
      <c r="B48" s="126" t="s">
        <v>247</v>
      </c>
      <c r="C48" s="127">
        <v>0.17819375277681285</v>
      </c>
      <c r="D48" s="127">
        <v>7.5045496332151365E-2</v>
      </c>
      <c r="E48" s="127">
        <v>0.21655823901613047</v>
      </c>
      <c r="F48" s="127">
        <v>0.13989800983798908</v>
      </c>
      <c r="G48" s="127">
        <v>0.27898298819822753</v>
      </c>
      <c r="H48" s="127">
        <v>0.75833867374652875</v>
      </c>
      <c r="I48" s="127">
        <v>0.2227249918568926</v>
      </c>
    </row>
    <row r="49" spans="2:9">
      <c r="B49" s="130" t="s">
        <v>1</v>
      </c>
      <c r="C49" s="131">
        <v>100</v>
      </c>
      <c r="D49" s="131">
        <v>100</v>
      </c>
      <c r="E49" s="131">
        <v>100</v>
      </c>
      <c r="F49" s="131">
        <v>100</v>
      </c>
      <c r="G49" s="131">
        <v>100</v>
      </c>
      <c r="H49" s="131">
        <v>100</v>
      </c>
      <c r="I49" s="131">
        <v>100</v>
      </c>
    </row>
    <row r="50" spans="2:9" ht="14.25">
      <c r="B50" s="125"/>
      <c r="C50" s="125"/>
      <c r="D50" s="125"/>
      <c r="E50" s="125"/>
      <c r="F50" s="125"/>
      <c r="G50" s="125"/>
      <c r="H50" s="125"/>
      <c r="I50" s="125"/>
    </row>
    <row r="51" spans="2:9" ht="15" customHeight="1">
      <c r="B51" s="696" t="s">
        <v>248</v>
      </c>
      <c r="C51" s="696"/>
      <c r="D51" s="696"/>
      <c r="E51" s="696"/>
      <c r="F51" s="696"/>
      <c r="G51" s="696"/>
      <c r="H51" s="696"/>
      <c r="I51" s="696"/>
    </row>
    <row r="52" spans="2:9" ht="14.25">
      <c r="B52" s="126" t="s">
        <v>262</v>
      </c>
      <c r="C52" s="127">
        <v>8.6543061670325852</v>
      </c>
      <c r="D52" s="127">
        <v>6.7029975157733501</v>
      </c>
      <c r="E52" s="127">
        <v>9.5757953836556453</v>
      </c>
      <c r="F52" s="127">
        <v>11.912766821607473</v>
      </c>
      <c r="G52" s="127">
        <v>12.025310885616975</v>
      </c>
      <c r="H52" s="127">
        <v>14.274161555128323</v>
      </c>
      <c r="I52" s="127">
        <v>10.910003257242964</v>
      </c>
    </row>
    <row r="53" spans="2:9" ht="15" customHeight="1">
      <c r="B53" s="126" t="s">
        <v>263</v>
      </c>
      <c r="C53" s="127">
        <v>2.2873089330964698</v>
      </c>
      <c r="D53" s="127">
        <v>1.4747543639507923</v>
      </c>
      <c r="E53" s="127">
        <v>2.7653506817574192</v>
      </c>
      <c r="F53" s="127">
        <v>3.0991922018141613</v>
      </c>
      <c r="G53" s="127">
        <v>2.2415447032835507</v>
      </c>
      <c r="H53" s="127">
        <v>4.9848942598187316</v>
      </c>
      <c r="I53" s="127">
        <v>4.5962339228649656</v>
      </c>
    </row>
    <row r="54" spans="2:9" ht="14.25">
      <c r="B54" s="126" t="s">
        <v>264</v>
      </c>
      <c r="C54" s="127">
        <v>31.971412562557198</v>
      </c>
      <c r="D54" s="127">
        <v>26.598662203666855</v>
      </c>
      <c r="E54" s="127">
        <v>36.435255324837357</v>
      </c>
      <c r="F54" s="127">
        <v>38.826210569069005</v>
      </c>
      <c r="G54" s="127">
        <v>42.781205171306112</v>
      </c>
      <c r="H54" s="127">
        <v>44.477249839787603</v>
      </c>
      <c r="I54" s="127">
        <v>39.827278089318888</v>
      </c>
    </row>
    <row r="55" spans="2:9" ht="14.25">
      <c r="B55" s="126" t="s">
        <v>265</v>
      </c>
      <c r="C55" s="127">
        <v>57.086972337313746</v>
      </c>
      <c r="D55" s="127">
        <v>65.223585916609011</v>
      </c>
      <c r="E55" s="127">
        <v>51.22359860974958</v>
      </c>
      <c r="F55" s="127">
        <v>46.161830407509363</v>
      </c>
      <c r="G55" s="127">
        <v>42.951939239793354</v>
      </c>
      <c r="H55" s="127">
        <v>36.263694345265343</v>
      </c>
      <c r="I55" s="127">
        <v>44.666484730573188</v>
      </c>
    </row>
    <row r="56" spans="2:9">
      <c r="B56" s="133" t="s">
        <v>1</v>
      </c>
      <c r="C56" s="134">
        <v>100</v>
      </c>
      <c r="D56" s="134">
        <v>100</v>
      </c>
      <c r="E56" s="134">
        <v>100</v>
      </c>
      <c r="F56" s="134">
        <v>100</v>
      </c>
      <c r="G56" s="134">
        <v>100</v>
      </c>
      <c r="H56" s="134">
        <v>100</v>
      </c>
      <c r="I56" s="134">
        <v>100</v>
      </c>
    </row>
    <row r="57" spans="2:9" ht="6.75" customHeight="1">
      <c r="D57" s="118"/>
    </row>
    <row r="58" spans="2:9" ht="13.5">
      <c r="B58" s="694" t="s">
        <v>266</v>
      </c>
      <c r="C58" s="694"/>
      <c r="D58" s="694"/>
      <c r="E58" s="694"/>
      <c r="F58" s="694"/>
      <c r="G58" s="694"/>
      <c r="H58" s="694"/>
      <c r="I58" s="694"/>
    </row>
    <row r="59" spans="2:9" ht="13.5">
      <c r="B59" s="694" t="s">
        <v>267</v>
      </c>
      <c r="C59" s="694"/>
      <c r="D59" s="694"/>
      <c r="E59" s="694"/>
      <c r="F59" s="694"/>
      <c r="G59" s="694"/>
      <c r="H59" s="694"/>
      <c r="I59" s="694"/>
    </row>
    <row r="60" spans="2:9" ht="26.25" customHeight="1">
      <c r="B60" s="695" t="s">
        <v>479</v>
      </c>
      <c r="C60" s="695"/>
      <c r="D60" s="695"/>
      <c r="E60" s="695"/>
      <c r="F60" s="695"/>
      <c r="G60" s="695"/>
      <c r="H60" s="695"/>
      <c r="I60" s="695"/>
    </row>
    <row r="61" spans="2:9" ht="13.5">
      <c r="B61" s="694" t="s">
        <v>269</v>
      </c>
      <c r="C61" s="694"/>
      <c r="D61" s="694"/>
      <c r="E61" s="694"/>
      <c r="F61" s="694"/>
      <c r="G61" s="694"/>
      <c r="H61" s="694"/>
      <c r="I61" s="694"/>
    </row>
    <row r="62" spans="2:9" ht="9" customHeight="1">
      <c r="D62" s="118"/>
    </row>
    <row r="63" spans="2:9">
      <c r="B63" s="692" t="s">
        <v>528</v>
      </c>
      <c r="C63" s="693"/>
      <c r="D63" s="693"/>
      <c r="E63" s="693"/>
      <c r="F63" s="693"/>
    </row>
    <row r="64" spans="2:9">
      <c r="D64" s="118"/>
    </row>
    <row r="65" spans="3:12">
      <c r="D65" s="118"/>
    </row>
    <row r="66" spans="3:12">
      <c r="D66" s="118"/>
    </row>
    <row r="67" spans="3:12">
      <c r="D67" s="118"/>
    </row>
    <row r="68" spans="3:12">
      <c r="D68" s="118"/>
    </row>
    <row r="69" spans="3:12">
      <c r="D69" s="118"/>
    </row>
    <row r="70" spans="3:12">
      <c r="D70" s="118"/>
    </row>
    <row r="71" spans="3:12">
      <c r="D71" s="118"/>
    </row>
    <row r="72" spans="3:12" ht="12.75" customHeight="1">
      <c r="C72" s="120"/>
      <c r="D72" s="118"/>
      <c r="H72" s="120"/>
      <c r="I72" s="120"/>
      <c r="J72" s="120"/>
      <c r="K72" s="120"/>
      <c r="L72" s="120"/>
    </row>
    <row r="73" spans="3:12" ht="12.75" customHeight="1"/>
    <row r="74" spans="3:12" ht="12.75" customHeight="1"/>
    <row r="75" spans="3:12" ht="12.75" customHeight="1"/>
    <row r="76" spans="3:12" ht="12.75" customHeight="1"/>
    <row r="77" spans="3:12" ht="12.75" customHeight="1"/>
    <row r="78" spans="3:12" ht="12.75" customHeight="1"/>
    <row r="79" spans="3:12" ht="12.75" customHeight="1"/>
    <row r="80" spans="3:12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</sheetData>
  <mergeCells count="18">
    <mergeCell ref="B43:I43"/>
    <mergeCell ref="B51:I51"/>
    <mergeCell ref="B8:I8"/>
    <mergeCell ref="W10:Y10"/>
    <mergeCell ref="K10:M10"/>
    <mergeCell ref="B10:B11"/>
    <mergeCell ref="O10:Q10"/>
    <mergeCell ref="S10:U10"/>
    <mergeCell ref="D10:I10"/>
    <mergeCell ref="B24:I24"/>
    <mergeCell ref="C10:C11"/>
    <mergeCell ref="B16:I16"/>
    <mergeCell ref="B33:I33"/>
    <mergeCell ref="B63:F63"/>
    <mergeCell ref="B58:I58"/>
    <mergeCell ref="B61:I61"/>
    <mergeCell ref="B59:I59"/>
    <mergeCell ref="B60:I60"/>
  </mergeCells>
  <pageMargins left="0.75" right="0.75" top="1" bottom="1" header="0" footer="0"/>
  <pageSetup paperSize="17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9:U92"/>
  <sheetViews>
    <sheetView showGridLines="0" zoomScaleNormal="100" workbookViewId="0"/>
  </sheetViews>
  <sheetFormatPr baseColWidth="10" defaultColWidth="11.42578125" defaultRowHeight="12.75"/>
  <cols>
    <col min="1" max="1" width="20.140625" style="40" customWidth="1"/>
    <col min="2" max="2" width="41" style="40" customWidth="1"/>
    <col min="3" max="5" width="14.28515625" style="40" customWidth="1"/>
    <col min="6" max="6" width="12.85546875" style="40" bestFit="1" customWidth="1"/>
    <col min="7" max="7" width="15.140625" style="40" customWidth="1"/>
    <col min="8" max="8" width="16.140625" style="40" bestFit="1" customWidth="1"/>
    <col min="9" max="9" width="14.5703125" style="40" bestFit="1" customWidth="1"/>
    <col min="10" max="10" width="11" style="40" bestFit="1" customWidth="1"/>
    <col min="11" max="12" width="16.140625" style="40" bestFit="1" customWidth="1"/>
    <col min="13" max="13" width="14.5703125" style="40" bestFit="1" customWidth="1"/>
    <col min="14" max="14" width="14.5703125" style="40" customWidth="1"/>
    <col min="15" max="15" width="14.5703125" style="40" bestFit="1" customWidth="1"/>
    <col min="16" max="16" width="16.140625" style="40" bestFit="1" customWidth="1"/>
    <col min="17" max="17" width="14.5703125" style="40" bestFit="1" customWidth="1"/>
    <col min="18" max="18" width="14.5703125" style="40" customWidth="1"/>
    <col min="19" max="19" width="14.140625" style="40" bestFit="1" customWidth="1"/>
    <col min="20" max="20" width="15.42578125" style="40" bestFit="1" customWidth="1"/>
    <col min="21" max="21" width="14.140625" style="40" bestFit="1" customWidth="1"/>
    <col min="22" max="16384" width="11.42578125" style="40"/>
  </cols>
  <sheetData>
    <row r="9" spans="2:21" ht="21" customHeight="1">
      <c r="B9" s="107"/>
      <c r="C9" s="41"/>
      <c r="D9" s="107"/>
      <c r="E9" s="41"/>
      <c r="F9" s="41"/>
      <c r="G9" s="41"/>
      <c r="H9" s="41"/>
      <c r="I9" s="41"/>
    </row>
    <row r="10" spans="2:21" ht="37.5" customHeight="1">
      <c r="B10" s="633" t="s">
        <v>390</v>
      </c>
      <c r="C10" s="633"/>
      <c r="D10" s="633"/>
      <c r="E10" s="633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</row>
    <row r="11" spans="2:21" ht="15.75">
      <c r="B11" s="135"/>
      <c r="C11" s="135"/>
      <c r="D11" s="135"/>
      <c r="E11" s="135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</row>
    <row r="12" spans="2:21" ht="15" customHeight="1">
      <c r="B12" s="698" t="s">
        <v>100</v>
      </c>
      <c r="C12" s="701" t="s">
        <v>1</v>
      </c>
      <c r="D12" s="700" t="s">
        <v>253</v>
      </c>
      <c r="E12" s="700"/>
      <c r="F12" s="110"/>
      <c r="G12" s="697"/>
      <c r="H12" s="697"/>
      <c r="I12" s="697"/>
      <c r="J12" s="119"/>
      <c r="K12" s="697"/>
      <c r="L12" s="697"/>
      <c r="M12" s="697"/>
      <c r="N12" s="111"/>
      <c r="O12" s="697"/>
      <c r="P12" s="697"/>
      <c r="Q12" s="697"/>
      <c r="R12" s="111"/>
      <c r="S12" s="697"/>
      <c r="T12" s="697"/>
      <c r="U12" s="697"/>
    </row>
    <row r="13" spans="2:21" ht="15">
      <c r="B13" s="699"/>
      <c r="C13" s="702"/>
      <c r="D13" s="121" t="s">
        <v>254</v>
      </c>
      <c r="E13" s="121" t="s">
        <v>255</v>
      </c>
      <c r="F13" s="110"/>
      <c r="G13" s="112"/>
      <c r="H13" s="111"/>
      <c r="I13" s="111"/>
      <c r="J13" s="119"/>
      <c r="K13" s="112"/>
      <c r="L13" s="111"/>
      <c r="M13" s="111"/>
      <c r="N13" s="111"/>
      <c r="O13" s="112"/>
      <c r="P13" s="111"/>
      <c r="Q13" s="111"/>
      <c r="R13" s="111"/>
      <c r="S13" s="112"/>
      <c r="T13" s="111"/>
      <c r="U13" s="111"/>
    </row>
    <row r="14" spans="2:21" ht="15">
      <c r="B14" s="122" t="s">
        <v>223</v>
      </c>
      <c r="C14" s="123">
        <v>1465259</v>
      </c>
      <c r="D14" s="123">
        <v>1063912</v>
      </c>
      <c r="E14" s="123">
        <v>401347</v>
      </c>
      <c r="F14" s="110"/>
      <c r="G14" s="110"/>
      <c r="H14" s="110"/>
      <c r="I14" s="110"/>
      <c r="J14" s="119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</row>
    <row r="15" spans="2:21" ht="14.25" customHeight="1">
      <c r="B15" s="122" t="s">
        <v>224</v>
      </c>
      <c r="C15" s="123">
        <v>4889762</v>
      </c>
      <c r="D15" s="123">
        <v>3551728</v>
      </c>
      <c r="E15" s="123">
        <v>1338034</v>
      </c>
      <c r="F15" s="104"/>
      <c r="G15" s="113"/>
      <c r="H15" s="113"/>
      <c r="I15" s="113"/>
      <c r="J15" s="119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</row>
    <row r="16" spans="2:21" ht="14.25" customHeight="1">
      <c r="B16" s="122" t="s">
        <v>225</v>
      </c>
      <c r="C16" s="124">
        <v>3.3371315241878738</v>
      </c>
      <c r="D16" s="124">
        <v>3.3383663310499365</v>
      </c>
      <c r="E16" s="124">
        <v>3.3338582324023851</v>
      </c>
      <c r="F16" s="104"/>
      <c r="G16" s="113"/>
      <c r="H16" s="113"/>
      <c r="I16" s="113"/>
      <c r="J16" s="119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</row>
    <row r="17" spans="2:21" ht="14.25" customHeight="1">
      <c r="B17" s="125"/>
      <c r="C17" s="125"/>
      <c r="D17" s="125"/>
      <c r="E17" s="125"/>
      <c r="F17" s="104"/>
      <c r="G17" s="105"/>
      <c r="H17" s="105"/>
      <c r="I17" s="105"/>
      <c r="J17" s="119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2:21" ht="14.25" customHeight="1">
      <c r="B18" s="696" t="s">
        <v>226</v>
      </c>
      <c r="C18" s="696"/>
      <c r="D18" s="696"/>
      <c r="E18" s="696"/>
      <c r="F18" s="104"/>
      <c r="G18" s="105"/>
      <c r="H18" s="114"/>
      <c r="I18" s="105"/>
      <c r="J18" s="119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</row>
    <row r="19" spans="2:21" ht="14.25" customHeight="1">
      <c r="B19" s="126" t="s">
        <v>227</v>
      </c>
      <c r="C19" s="127">
        <v>61.347447789093948</v>
      </c>
      <c r="D19" s="127">
        <v>58.429456571596148</v>
      </c>
      <c r="E19" s="127">
        <v>69.082614296357008</v>
      </c>
      <c r="F19" s="104"/>
      <c r="G19" s="105"/>
      <c r="H19" s="114"/>
      <c r="I19" s="114"/>
      <c r="J19" s="119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</row>
    <row r="20" spans="2:21" ht="14.25" customHeight="1">
      <c r="B20" s="126" t="s">
        <v>228</v>
      </c>
      <c r="C20" s="127">
        <v>10.13261136768312</v>
      </c>
      <c r="D20" s="127">
        <v>11.740632683906188</v>
      </c>
      <c r="E20" s="127">
        <v>5.8699828328105106</v>
      </c>
      <c r="F20" s="104"/>
      <c r="G20" s="113"/>
      <c r="H20" s="113"/>
      <c r="I20" s="113"/>
      <c r="J20" s="119"/>
      <c r="K20" s="113"/>
      <c r="L20" s="113"/>
      <c r="M20" s="113"/>
      <c r="N20" s="115"/>
      <c r="O20" s="113"/>
      <c r="P20" s="113"/>
      <c r="Q20" s="113"/>
      <c r="R20" s="113"/>
      <c r="S20" s="113"/>
      <c r="T20" s="113"/>
      <c r="U20" s="113"/>
    </row>
    <row r="21" spans="2:21" ht="14.25" customHeight="1">
      <c r="B21" s="126" t="s">
        <v>229</v>
      </c>
      <c r="C21" s="127">
        <v>18.444111245861652</v>
      </c>
      <c r="D21" s="127">
        <v>21.625566776199534</v>
      </c>
      <c r="E21" s="127">
        <v>10.010539508206117</v>
      </c>
      <c r="F21" s="104"/>
      <c r="G21" s="113"/>
      <c r="H21" s="113"/>
      <c r="I21" s="113"/>
      <c r="J21" s="119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</row>
    <row r="22" spans="2:21" ht="15">
      <c r="B22" s="126" t="s">
        <v>230</v>
      </c>
      <c r="C22" s="127">
        <v>1.7157376272727212</v>
      </c>
      <c r="D22" s="127">
        <v>2.0616366767176233</v>
      </c>
      <c r="E22" s="127">
        <v>0.79881000730041585</v>
      </c>
      <c r="F22" s="104"/>
      <c r="G22" s="105"/>
      <c r="H22" s="105"/>
      <c r="I22" s="105"/>
      <c r="J22" s="119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</row>
    <row r="23" spans="2:21" ht="15">
      <c r="B23" s="128" t="s">
        <v>231</v>
      </c>
      <c r="C23" s="129">
        <v>8.3600919700885648</v>
      </c>
      <c r="D23" s="129">
        <v>6.142707291580507</v>
      </c>
      <c r="E23" s="129">
        <v>14.238053355325938</v>
      </c>
      <c r="F23" s="104"/>
      <c r="G23" s="114"/>
      <c r="H23" s="115"/>
      <c r="I23" s="115"/>
      <c r="J23" s="119"/>
      <c r="K23" s="114"/>
      <c r="L23" s="115"/>
      <c r="M23" s="115"/>
      <c r="N23" s="115"/>
      <c r="O23" s="114"/>
      <c r="P23" s="115"/>
      <c r="Q23" s="115"/>
      <c r="R23" s="115"/>
      <c r="S23" s="114"/>
      <c r="T23" s="115"/>
      <c r="U23" s="115"/>
    </row>
    <row r="24" spans="2:21" ht="15">
      <c r="B24" s="130" t="s">
        <v>1</v>
      </c>
      <c r="C24" s="131">
        <v>100</v>
      </c>
      <c r="D24" s="131">
        <v>100</v>
      </c>
      <c r="E24" s="131">
        <v>100</v>
      </c>
      <c r="F24" s="116"/>
      <c r="G24" s="113"/>
      <c r="H24" s="113"/>
      <c r="I24" s="113"/>
      <c r="J24" s="119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</row>
    <row r="25" spans="2:21" ht="15">
      <c r="B25" s="125"/>
      <c r="C25" s="125"/>
      <c r="D25" s="125"/>
      <c r="E25" s="125"/>
      <c r="F25" s="104"/>
      <c r="G25" s="113"/>
      <c r="H25" s="113"/>
      <c r="I25" s="113"/>
      <c r="J25" s="119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</row>
    <row r="26" spans="2:21" ht="15">
      <c r="B26" s="696" t="s">
        <v>232</v>
      </c>
      <c r="C26" s="696"/>
      <c r="D26" s="696"/>
      <c r="E26" s="696"/>
      <c r="F26" s="104"/>
      <c r="G26" s="113"/>
      <c r="H26" s="105"/>
      <c r="I26" s="105"/>
      <c r="J26" s="119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2:21" ht="15">
      <c r="B27" s="126" t="s">
        <v>104</v>
      </c>
      <c r="C27" s="127">
        <v>2.8708235199374306</v>
      </c>
      <c r="D27" s="127">
        <v>3.8587777936521066</v>
      </c>
      <c r="E27" s="127">
        <v>0.2519017209546851</v>
      </c>
      <c r="F27" s="104"/>
      <c r="G27" s="114"/>
      <c r="H27" s="114"/>
      <c r="I27" s="114"/>
      <c r="J27" s="119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</row>
    <row r="28" spans="2:21" ht="15">
      <c r="B28" s="126" t="s">
        <v>233</v>
      </c>
      <c r="C28" s="127">
        <v>54.324116077771912</v>
      </c>
      <c r="D28" s="127">
        <v>40.588695305626779</v>
      </c>
      <c r="E28" s="127">
        <v>90.734700894736974</v>
      </c>
      <c r="F28" s="116"/>
      <c r="G28" s="113"/>
      <c r="H28" s="113"/>
      <c r="I28" s="113"/>
      <c r="J28" s="119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</row>
    <row r="29" spans="2:21" ht="15">
      <c r="B29" s="126" t="s">
        <v>96</v>
      </c>
      <c r="C29" s="127">
        <v>40.33812452269531</v>
      </c>
      <c r="D29" s="127">
        <v>52.273308318733122</v>
      </c>
      <c r="E29" s="127">
        <v>8.6997037476298562</v>
      </c>
      <c r="F29" s="104"/>
      <c r="G29" s="113"/>
      <c r="H29" s="113"/>
      <c r="I29" s="113"/>
      <c r="J29" s="119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</row>
    <row r="30" spans="2:21" ht="15">
      <c r="B30" s="128" t="s">
        <v>97</v>
      </c>
      <c r="C30" s="129">
        <v>2.0777896603945107</v>
      </c>
      <c r="D30" s="129">
        <v>2.7699659370323859</v>
      </c>
      <c r="E30" s="129">
        <v>0.2429319267367141</v>
      </c>
      <c r="F30" s="104"/>
      <c r="G30" s="105"/>
      <c r="H30" s="105"/>
      <c r="I30" s="105"/>
      <c r="J30" s="119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</row>
    <row r="31" spans="2:21" ht="15">
      <c r="B31" s="126" t="s">
        <v>98</v>
      </c>
      <c r="C31" s="127">
        <v>0.10080129178527482</v>
      </c>
      <c r="D31" s="127">
        <v>0.13882727142846402</v>
      </c>
      <c r="E31" s="127">
        <v>0</v>
      </c>
      <c r="F31" s="104"/>
      <c r="G31" s="105"/>
      <c r="H31" s="114"/>
      <c r="I31" s="114"/>
      <c r="J31" s="119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  <row r="32" spans="2:21" ht="15">
      <c r="B32" s="132" t="s">
        <v>99</v>
      </c>
      <c r="C32" s="127">
        <v>0.28834492741556272</v>
      </c>
      <c r="D32" s="127">
        <v>0.37042537352713384</v>
      </c>
      <c r="E32" s="127">
        <v>7.0761709941771084E-2</v>
      </c>
      <c r="F32" s="104"/>
      <c r="G32" s="113"/>
      <c r="H32" s="113"/>
      <c r="I32" s="113"/>
      <c r="J32" s="119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</row>
    <row r="33" spans="2:21" ht="15">
      <c r="B33" s="130" t="s">
        <v>1</v>
      </c>
      <c r="C33" s="131">
        <v>100</v>
      </c>
      <c r="D33" s="131">
        <v>100</v>
      </c>
      <c r="E33" s="131">
        <v>100</v>
      </c>
      <c r="F33" s="104"/>
      <c r="G33" s="113"/>
      <c r="H33" s="113"/>
      <c r="I33" s="113"/>
      <c r="J33" s="119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</row>
    <row r="34" spans="2:21" ht="15">
      <c r="B34" s="125"/>
      <c r="C34" s="125"/>
      <c r="D34" s="125"/>
      <c r="E34" s="125"/>
      <c r="F34" s="104"/>
      <c r="G34" s="105"/>
      <c r="H34" s="105"/>
      <c r="I34" s="105"/>
      <c r="J34" s="119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</row>
    <row r="35" spans="2:21" ht="15" customHeight="1">
      <c r="B35" s="703" t="s">
        <v>234</v>
      </c>
      <c r="C35" s="703"/>
      <c r="D35" s="703"/>
      <c r="E35" s="703"/>
      <c r="F35" s="104"/>
      <c r="G35" s="114"/>
      <c r="H35" s="114"/>
      <c r="I35" s="114"/>
      <c r="J35" s="119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</row>
    <row r="36" spans="2:21" ht="15">
      <c r="B36" s="126" t="s">
        <v>235</v>
      </c>
      <c r="C36" s="127">
        <v>3.9682404271190284</v>
      </c>
      <c r="D36" s="127">
        <v>4.0887780192346739</v>
      </c>
      <c r="E36" s="127">
        <v>3.6487129591101968</v>
      </c>
      <c r="F36" s="104"/>
      <c r="G36" s="114"/>
      <c r="H36" s="114"/>
      <c r="I36" s="113"/>
      <c r="J36" s="119"/>
      <c r="K36" s="114"/>
      <c r="L36" s="114"/>
      <c r="M36" s="113"/>
      <c r="N36" s="113"/>
      <c r="O36" s="114"/>
      <c r="P36" s="114"/>
      <c r="Q36" s="113"/>
      <c r="R36" s="113"/>
      <c r="S36" s="106"/>
      <c r="T36" s="106"/>
      <c r="U36" s="106"/>
    </row>
    <row r="37" spans="2:21" ht="15" customHeight="1">
      <c r="B37" s="126" t="s">
        <v>236</v>
      </c>
      <c r="C37" s="127">
        <v>9.8956566723016195</v>
      </c>
      <c r="D37" s="127">
        <v>9.1090240546210595</v>
      </c>
      <c r="E37" s="127">
        <v>11.980904304753743</v>
      </c>
      <c r="F37" s="104"/>
      <c r="G37" s="114"/>
      <c r="H37" s="114"/>
      <c r="I37" s="113"/>
      <c r="J37" s="119"/>
      <c r="K37" s="114"/>
      <c r="L37" s="114"/>
      <c r="M37" s="113"/>
      <c r="N37" s="113"/>
      <c r="O37" s="114"/>
      <c r="P37" s="114"/>
      <c r="Q37" s="113"/>
      <c r="R37" s="113"/>
      <c r="S37" s="106"/>
      <c r="T37" s="106"/>
      <c r="U37" s="106"/>
    </row>
    <row r="38" spans="2:21" ht="15">
      <c r="B38" s="126" t="s">
        <v>237</v>
      </c>
      <c r="C38" s="127">
        <v>29.683762392860235</v>
      </c>
      <c r="D38" s="127">
        <v>25.573167705599708</v>
      </c>
      <c r="E38" s="127">
        <v>40.580345685902728</v>
      </c>
      <c r="F38" s="104"/>
      <c r="G38" s="105"/>
      <c r="H38" s="105"/>
      <c r="I38" s="105"/>
      <c r="J38" s="119"/>
      <c r="K38" s="105"/>
      <c r="L38" s="105"/>
      <c r="M38" s="105"/>
      <c r="N38" s="105"/>
      <c r="O38" s="105"/>
      <c r="P38" s="105"/>
      <c r="Q38" s="105"/>
      <c r="R38" s="105"/>
      <c r="S38" s="106"/>
      <c r="T38" s="106"/>
      <c r="U38" s="106"/>
    </row>
    <row r="39" spans="2:21" ht="15">
      <c r="B39" s="126" t="s">
        <v>238</v>
      </c>
      <c r="C39" s="127">
        <v>28.077834703625776</v>
      </c>
      <c r="D39" s="127">
        <v>28.318037582055659</v>
      </c>
      <c r="E39" s="127">
        <v>27.441092122278228</v>
      </c>
      <c r="F39" s="104"/>
      <c r="G39" s="105"/>
      <c r="H39" s="105"/>
      <c r="I39" s="105"/>
      <c r="J39" s="119"/>
      <c r="K39" s="105"/>
      <c r="L39" s="105"/>
      <c r="M39" s="105"/>
      <c r="N39" s="105"/>
      <c r="O39" s="105"/>
      <c r="P39" s="105"/>
      <c r="Q39" s="105"/>
      <c r="R39" s="105"/>
      <c r="S39" s="106"/>
      <c r="T39" s="106"/>
      <c r="U39" s="106"/>
    </row>
    <row r="40" spans="2:21" ht="15">
      <c r="B40" s="126" t="s">
        <v>239</v>
      </c>
      <c r="C40" s="127">
        <v>14.168416641699523</v>
      </c>
      <c r="D40" s="127">
        <v>15.892949792840009</v>
      </c>
      <c r="E40" s="127">
        <v>9.5969323303774541</v>
      </c>
      <c r="F40" s="110"/>
      <c r="G40" s="114"/>
      <c r="H40" s="114"/>
      <c r="I40" s="114"/>
      <c r="J40" s="119"/>
      <c r="K40" s="114"/>
      <c r="L40" s="114"/>
      <c r="M40" s="114"/>
      <c r="N40" s="114"/>
      <c r="O40" s="106"/>
      <c r="P40" s="106"/>
      <c r="Q40" s="106"/>
      <c r="R40" s="106"/>
      <c r="S40" s="106"/>
      <c r="T40" s="106"/>
      <c r="U40" s="106"/>
    </row>
    <row r="41" spans="2:21" ht="15">
      <c r="B41" s="126" t="s">
        <v>240</v>
      </c>
      <c r="C41" s="127">
        <v>6.975490339933077</v>
      </c>
      <c r="D41" s="127">
        <v>8.1177766582198529</v>
      </c>
      <c r="E41" s="127">
        <v>3.9474569387587297</v>
      </c>
      <c r="F41" s="110"/>
      <c r="G41" s="114"/>
      <c r="H41" s="114"/>
      <c r="I41" s="114"/>
      <c r="J41" s="119"/>
      <c r="K41" s="114"/>
      <c r="L41" s="114"/>
      <c r="M41" s="114"/>
      <c r="N41" s="114"/>
      <c r="O41" s="106"/>
      <c r="P41" s="106"/>
      <c r="Q41" s="106"/>
      <c r="R41" s="106"/>
      <c r="S41" s="106"/>
      <c r="T41" s="106"/>
      <c r="U41" s="106"/>
    </row>
    <row r="42" spans="2:21" ht="13.5">
      <c r="B42" s="126" t="s">
        <v>241</v>
      </c>
      <c r="C42" s="127">
        <v>7.2305988224607392</v>
      </c>
      <c r="D42" s="127">
        <v>8.9002661874290361</v>
      </c>
      <c r="E42" s="127">
        <v>2.8045556588189275</v>
      </c>
      <c r="F42" s="117"/>
      <c r="G42" s="117"/>
      <c r="H42" s="117"/>
      <c r="I42" s="117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</row>
    <row r="43" spans="2:21">
      <c r="B43" s="130" t="s">
        <v>1</v>
      </c>
      <c r="C43" s="131">
        <v>100</v>
      </c>
      <c r="D43" s="131">
        <v>100</v>
      </c>
      <c r="E43" s="131">
        <v>100</v>
      </c>
    </row>
    <row r="44" spans="2:21" ht="14.25">
      <c r="B44" s="125"/>
      <c r="C44" s="125"/>
      <c r="D44" s="125"/>
      <c r="E44" s="125"/>
    </row>
    <row r="45" spans="2:21" ht="15" customHeight="1">
      <c r="B45" s="703" t="s">
        <v>242</v>
      </c>
      <c r="C45" s="703"/>
      <c r="D45" s="703"/>
      <c r="E45" s="703"/>
    </row>
    <row r="46" spans="2:21">
      <c r="B46" s="126" t="s">
        <v>243</v>
      </c>
      <c r="C46" s="127">
        <v>87.768442302691881</v>
      </c>
      <c r="D46" s="127">
        <v>97.662682627886525</v>
      </c>
      <c r="E46" s="127">
        <v>61.540263163795913</v>
      </c>
    </row>
    <row r="47" spans="2:21" ht="15" customHeight="1">
      <c r="B47" s="126" t="s">
        <v>244</v>
      </c>
      <c r="C47" s="127">
        <v>2.8465274739824156</v>
      </c>
      <c r="D47" s="127">
        <v>0.39956312176195025</v>
      </c>
      <c r="E47" s="127">
        <v>9.3330708837988077</v>
      </c>
    </row>
    <row r="48" spans="2:21">
      <c r="B48" s="126" t="s">
        <v>245</v>
      </c>
      <c r="C48" s="127">
        <v>8.9245655546220846</v>
      </c>
      <c r="D48" s="127">
        <v>1.694877019903902</v>
      </c>
      <c r="E48" s="127">
        <v>28.089408915477133</v>
      </c>
    </row>
    <row r="49" spans="2:9" ht="24.75" customHeight="1">
      <c r="B49" s="128" t="s">
        <v>246</v>
      </c>
      <c r="C49" s="136">
        <v>0.28227091592680886</v>
      </c>
      <c r="D49" s="136">
        <v>0.15677988405056056</v>
      </c>
      <c r="E49" s="136">
        <v>0.61492922583201071</v>
      </c>
    </row>
    <row r="50" spans="2:9">
      <c r="B50" s="126" t="s">
        <v>247</v>
      </c>
      <c r="C50" s="127">
        <v>0.17819375277681285</v>
      </c>
      <c r="D50" s="127">
        <v>8.6097346397070437E-2</v>
      </c>
      <c r="E50" s="127">
        <v>0.42232781109613377</v>
      </c>
    </row>
    <row r="51" spans="2:9">
      <c r="B51" s="130" t="s">
        <v>1</v>
      </c>
      <c r="C51" s="131">
        <v>100</v>
      </c>
      <c r="D51" s="131">
        <v>100</v>
      </c>
      <c r="E51" s="131">
        <v>100</v>
      </c>
    </row>
    <row r="52" spans="2:9" ht="14.25">
      <c r="B52" s="125"/>
      <c r="C52" s="125"/>
      <c r="D52" s="125"/>
      <c r="E52" s="125"/>
    </row>
    <row r="53" spans="2:9" ht="33" customHeight="1">
      <c r="B53" s="703" t="s">
        <v>248</v>
      </c>
      <c r="C53" s="703"/>
      <c r="D53" s="703"/>
      <c r="E53" s="703"/>
    </row>
    <row r="54" spans="2:9" ht="14.25">
      <c r="B54" s="126" t="s">
        <v>262</v>
      </c>
      <c r="C54" s="127">
        <v>8.6543061670325852</v>
      </c>
      <c r="D54" s="127">
        <v>7.5528803134093794</v>
      </c>
      <c r="E54" s="127">
        <v>11.574024472588558</v>
      </c>
    </row>
    <row r="55" spans="2:9" ht="15" customHeight="1">
      <c r="B55" s="126" t="s">
        <v>263</v>
      </c>
      <c r="C55" s="127">
        <v>2.2873089330964698</v>
      </c>
      <c r="D55" s="127">
        <v>1.8585183737000806</v>
      </c>
      <c r="E55" s="127">
        <v>3.4239697817599239</v>
      </c>
    </row>
    <row r="56" spans="2:9" ht="14.25">
      <c r="B56" s="126" t="s">
        <v>264</v>
      </c>
      <c r="C56" s="127">
        <v>31.971412562557198</v>
      </c>
      <c r="D56" s="127">
        <v>27.74421192730226</v>
      </c>
      <c r="E56" s="127">
        <v>43.177101112005325</v>
      </c>
    </row>
    <row r="57" spans="2:9" ht="14.25">
      <c r="B57" s="126" t="s">
        <v>265</v>
      </c>
      <c r="C57" s="127">
        <v>57.086972337313746</v>
      </c>
      <c r="D57" s="127">
        <v>62.844389385588286</v>
      </c>
      <c r="E57" s="127">
        <v>41.824904633646199</v>
      </c>
    </row>
    <row r="58" spans="2:9">
      <c r="B58" s="133" t="s">
        <v>1</v>
      </c>
      <c r="C58" s="134">
        <v>100</v>
      </c>
      <c r="D58" s="134">
        <v>100</v>
      </c>
      <c r="E58" s="134">
        <v>100</v>
      </c>
    </row>
    <row r="59" spans="2:9" ht="6.75" customHeight="1">
      <c r="D59" s="118"/>
    </row>
    <row r="60" spans="2:9" ht="13.5">
      <c r="B60" s="694" t="s">
        <v>266</v>
      </c>
      <c r="C60" s="694"/>
      <c r="D60" s="694"/>
      <c r="E60" s="694"/>
      <c r="F60" s="164"/>
      <c r="G60" s="164"/>
      <c r="H60" s="164"/>
      <c r="I60" s="164"/>
    </row>
    <row r="61" spans="2:9" ht="26.25" customHeight="1">
      <c r="B61" s="695" t="s">
        <v>267</v>
      </c>
      <c r="C61" s="695"/>
      <c r="D61" s="695"/>
      <c r="E61" s="695"/>
      <c r="F61" s="694"/>
      <c r="G61" s="694"/>
      <c r="H61" s="694"/>
      <c r="I61" s="694"/>
    </row>
    <row r="62" spans="2:9" ht="36" customHeight="1">
      <c r="B62" s="695" t="s">
        <v>479</v>
      </c>
      <c r="C62" s="695"/>
      <c r="D62" s="695"/>
      <c r="E62" s="695"/>
      <c r="F62" s="694"/>
      <c r="G62" s="694"/>
      <c r="H62" s="694"/>
      <c r="I62" s="694"/>
    </row>
    <row r="63" spans="2:9" ht="26.25" customHeight="1">
      <c r="B63" s="695" t="s">
        <v>269</v>
      </c>
      <c r="C63" s="695"/>
      <c r="D63" s="695"/>
      <c r="E63" s="695"/>
      <c r="F63" s="694"/>
      <c r="G63" s="694"/>
      <c r="H63" s="694"/>
      <c r="I63" s="694"/>
    </row>
    <row r="64" spans="2:9" ht="6.75" customHeight="1">
      <c r="D64" s="118"/>
    </row>
    <row r="65" spans="2:8">
      <c r="B65" s="692" t="s">
        <v>528</v>
      </c>
      <c r="C65" s="693"/>
      <c r="D65" s="693"/>
      <c r="E65" s="693"/>
      <c r="F65" s="693"/>
    </row>
    <row r="66" spans="2:8">
      <c r="D66" s="118"/>
    </row>
    <row r="67" spans="2:8">
      <c r="D67" s="118"/>
    </row>
    <row r="68" spans="2:8">
      <c r="D68" s="118"/>
    </row>
    <row r="69" spans="2:8">
      <c r="D69" s="118"/>
    </row>
    <row r="70" spans="2:8">
      <c r="D70" s="118"/>
    </row>
    <row r="71" spans="2:8">
      <c r="D71" s="118"/>
    </row>
    <row r="72" spans="2:8">
      <c r="D72" s="118"/>
    </row>
    <row r="73" spans="2:8">
      <c r="D73" s="118"/>
    </row>
    <row r="74" spans="2:8" ht="12.75" customHeight="1">
      <c r="D74" s="118"/>
      <c r="F74" s="120"/>
      <c r="G74" s="120"/>
      <c r="H74" s="120"/>
    </row>
    <row r="75" spans="2:8" ht="12.75" customHeight="1"/>
    <row r="76" spans="2:8" ht="12.75" customHeight="1"/>
    <row r="77" spans="2:8" ht="12.75" customHeight="1"/>
    <row r="78" spans="2:8" ht="12.75" customHeight="1"/>
    <row r="79" spans="2:8" ht="12.75" customHeight="1"/>
    <row r="80" spans="2:8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21">
    <mergeCell ref="S12:U12"/>
    <mergeCell ref="B18:E18"/>
    <mergeCell ref="D12:E12"/>
    <mergeCell ref="B10:E10"/>
    <mergeCell ref="B12:B13"/>
    <mergeCell ref="G12:I12"/>
    <mergeCell ref="K12:M12"/>
    <mergeCell ref="O12:Q12"/>
    <mergeCell ref="C12:C13"/>
    <mergeCell ref="B65:F65"/>
    <mergeCell ref="B26:E26"/>
    <mergeCell ref="B35:E35"/>
    <mergeCell ref="B45:E45"/>
    <mergeCell ref="B53:E53"/>
    <mergeCell ref="B60:E60"/>
    <mergeCell ref="B61:E61"/>
    <mergeCell ref="B62:E62"/>
    <mergeCell ref="F62:I62"/>
    <mergeCell ref="B63:E63"/>
    <mergeCell ref="F63:I63"/>
    <mergeCell ref="F61:I61"/>
  </mergeCells>
  <pageMargins left="0.75" right="0.75" top="1" bottom="1" header="0" footer="0"/>
  <pageSetup scale="2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L55"/>
  <sheetViews>
    <sheetView showGridLines="0" workbookViewId="0">
      <pane ySplit="11" topLeftCell="A28" activePane="bottomLeft" state="frozen"/>
      <selection activeCell="A11" sqref="A11"/>
      <selection pane="bottomLeft"/>
    </sheetView>
  </sheetViews>
  <sheetFormatPr baseColWidth="10" defaultRowHeight="12.75"/>
  <cols>
    <col min="2" max="2" width="32.42578125" style="4" customWidth="1"/>
    <col min="3" max="3" width="16.5703125" style="4" customWidth="1"/>
    <col min="4" max="4" width="16.5703125" style="2" customWidth="1"/>
    <col min="5" max="6" width="16.5703125" customWidth="1"/>
  </cols>
  <sheetData>
    <row r="5" spans="2:6">
      <c r="B5" s="5"/>
      <c r="C5" s="5"/>
      <c r="D5"/>
    </row>
    <row r="6" spans="2:6">
      <c r="B6" s="5"/>
      <c r="C6" s="5"/>
      <c r="D6"/>
    </row>
    <row r="7" spans="2:6">
      <c r="B7" s="5"/>
      <c r="C7" s="5"/>
      <c r="D7"/>
    </row>
    <row r="8" spans="2:6">
      <c r="B8" s="5"/>
      <c r="C8" s="5"/>
      <c r="D8"/>
    </row>
    <row r="9" spans="2:6" s="40" customFormat="1" ht="48" customHeight="1">
      <c r="B9" s="631" t="s">
        <v>369</v>
      </c>
      <c r="C9" s="631"/>
      <c r="D9" s="631"/>
      <c r="E9" s="631"/>
      <c r="F9" s="631"/>
    </row>
    <row r="10" spans="2:6" s="40" customFormat="1" ht="6" customHeight="1">
      <c r="B10" s="629"/>
      <c r="C10" s="630"/>
      <c r="D10" s="55"/>
      <c r="E10" s="55"/>
      <c r="F10" s="55"/>
    </row>
    <row r="11" spans="2:6" s="353" customFormat="1" ht="45">
      <c r="B11" s="344" t="s">
        <v>5</v>
      </c>
      <c r="C11" s="347" t="s">
        <v>348</v>
      </c>
      <c r="D11" s="347" t="s">
        <v>347</v>
      </c>
      <c r="E11" s="347" t="s">
        <v>192</v>
      </c>
      <c r="F11" s="347" t="s">
        <v>193</v>
      </c>
    </row>
    <row r="12" spans="2:6" ht="15">
      <c r="B12" s="345">
        <v>1991</v>
      </c>
      <c r="C12" s="327">
        <v>41.999855995000004</v>
      </c>
      <c r="D12" s="327">
        <v>28.702720295833334</v>
      </c>
      <c r="E12" s="327">
        <v>23.660379442500002</v>
      </c>
      <c r="F12" s="327">
        <v>31.660263670833334</v>
      </c>
    </row>
    <row r="13" spans="2:6" ht="15">
      <c r="B13" s="345">
        <v>1992</v>
      </c>
      <c r="C13" s="327">
        <v>45.495680484166677</v>
      </c>
      <c r="D13" s="327">
        <v>33.237230183333331</v>
      </c>
      <c r="E13" s="327">
        <v>28.190225165833336</v>
      </c>
      <c r="F13" s="327">
        <v>36.242249617500001</v>
      </c>
    </row>
    <row r="14" spans="2:6" ht="15">
      <c r="B14" s="345">
        <v>1993</v>
      </c>
      <c r="C14" s="351">
        <v>48.95146265333333</v>
      </c>
      <c r="D14" s="327">
        <v>38.510596959166662</v>
      </c>
      <c r="E14" s="327">
        <v>36.920069561666672</v>
      </c>
      <c r="F14" s="327">
        <v>38.945405815833332</v>
      </c>
    </row>
    <row r="15" spans="2:6" ht="15">
      <c r="B15" s="345">
        <v>1994</v>
      </c>
      <c r="C15" s="351">
        <v>51.381120082499997</v>
      </c>
      <c r="D15" s="327">
        <v>41.919700880000001</v>
      </c>
      <c r="E15" s="327">
        <v>36.310022867500003</v>
      </c>
      <c r="F15" s="327">
        <v>44.829505681666667</v>
      </c>
    </row>
    <row r="16" spans="2:6" ht="15">
      <c r="B16" s="345">
        <v>1995</v>
      </c>
      <c r="C16" s="351">
        <v>54.031161085000008</v>
      </c>
      <c r="D16" s="327">
        <v>44.902950366666666</v>
      </c>
      <c r="E16" s="327">
        <v>39.459940792499992</v>
      </c>
      <c r="F16" s="327">
        <v>47.657666919166665</v>
      </c>
    </row>
    <row r="17" spans="2:12" ht="15">
      <c r="B17" s="345">
        <v>1996</v>
      </c>
      <c r="C17" s="351">
        <v>53.916242257500009</v>
      </c>
      <c r="D17" s="327">
        <v>36.573229459166676</v>
      </c>
      <c r="E17" s="327">
        <v>33.626927195833339</v>
      </c>
      <c r="F17" s="327">
        <v>37.995513344166675</v>
      </c>
    </row>
    <row r="18" spans="2:12" ht="15">
      <c r="B18" s="345">
        <v>1997</v>
      </c>
      <c r="C18" s="327">
        <v>56.66427659666666</v>
      </c>
      <c r="D18" s="327">
        <v>39.222657239166665</v>
      </c>
      <c r="E18" s="327">
        <v>36.934337555833331</v>
      </c>
      <c r="F18" s="327">
        <v>40.329544849166666</v>
      </c>
    </row>
    <row r="19" spans="2:12" ht="15">
      <c r="B19" s="345">
        <v>1998</v>
      </c>
      <c r="C19" s="327">
        <v>59.702519503333328</v>
      </c>
      <c r="D19" s="327">
        <v>46.531199125833332</v>
      </c>
      <c r="E19" s="327">
        <v>46.43563135583333</v>
      </c>
      <c r="F19" s="327">
        <v>46.647530867500002</v>
      </c>
    </row>
    <row r="20" spans="2:12" ht="15">
      <c r="B20" s="345">
        <v>1999</v>
      </c>
      <c r="C20" s="327">
        <v>62.06049476416667</v>
      </c>
      <c r="D20" s="327">
        <v>46.502724299999997</v>
      </c>
      <c r="E20" s="327">
        <v>50.186558130000002</v>
      </c>
      <c r="F20" s="327">
        <v>45.096409719999997</v>
      </c>
    </row>
    <row r="21" spans="2:12" ht="15">
      <c r="B21" s="345">
        <v>2000</v>
      </c>
      <c r="C21" s="327">
        <v>63.877514648333324</v>
      </c>
      <c r="D21" s="327">
        <v>49.147744709999998</v>
      </c>
      <c r="E21" s="327">
        <v>52.655708840000003</v>
      </c>
      <c r="F21" s="327">
        <v>47.752513630000003</v>
      </c>
    </row>
    <row r="22" spans="2:12" ht="15">
      <c r="B22" s="345">
        <v>2001</v>
      </c>
      <c r="C22" s="351">
        <v>65.526772250833332</v>
      </c>
      <c r="D22" s="327">
        <v>56.803441069999998</v>
      </c>
      <c r="E22" s="327">
        <v>49.464833230000004</v>
      </c>
      <c r="F22" s="327">
        <v>59.464637699999997</v>
      </c>
    </row>
    <row r="23" spans="2:12" ht="15">
      <c r="B23" s="345">
        <v>2002</v>
      </c>
      <c r="C23" s="351">
        <v>67.509941646666661</v>
      </c>
      <c r="D23" s="327">
        <v>56.699455610000001</v>
      </c>
      <c r="E23" s="327">
        <v>54.74394599</v>
      </c>
      <c r="F23" s="327">
        <v>57.452724580000002</v>
      </c>
    </row>
    <row r="24" spans="2:12" ht="15">
      <c r="B24" s="345">
        <v>2003</v>
      </c>
      <c r="C24" s="351">
        <v>70.399192254166664</v>
      </c>
      <c r="D24" s="327">
        <v>59.493144379999997</v>
      </c>
      <c r="E24" s="327">
        <v>56.916998749999998</v>
      </c>
      <c r="F24" s="327">
        <v>60.412601780000003</v>
      </c>
      <c r="G24" s="332"/>
      <c r="H24" s="332"/>
      <c r="I24" s="332"/>
      <c r="J24" s="332"/>
      <c r="K24" s="332"/>
      <c r="L24" s="332"/>
    </row>
    <row r="25" spans="2:12" ht="15">
      <c r="B25" s="345">
        <v>2004</v>
      </c>
      <c r="C25" s="351">
        <v>72.881142203333326</v>
      </c>
      <c r="D25" s="327">
        <v>63.517723480000001</v>
      </c>
      <c r="E25" s="327">
        <v>50.868058679999997</v>
      </c>
      <c r="F25" s="327">
        <v>68.273043130000005</v>
      </c>
      <c r="G25" s="332"/>
      <c r="H25" s="332"/>
      <c r="I25" s="332"/>
      <c r="J25" s="332"/>
      <c r="K25" s="332"/>
      <c r="L25" s="332"/>
    </row>
    <row r="26" spans="2:12" ht="15">
      <c r="B26" s="345">
        <v>2005</v>
      </c>
      <c r="C26" s="351">
        <v>75.813019268333335</v>
      </c>
      <c r="D26" s="327">
        <v>63.129330719999999</v>
      </c>
      <c r="E26" s="327">
        <v>44.928509820000002</v>
      </c>
      <c r="F26" s="327">
        <v>69.831626959999994</v>
      </c>
      <c r="G26" s="332"/>
      <c r="H26" s="332"/>
      <c r="I26" s="332"/>
      <c r="J26" s="332"/>
      <c r="K26" s="332"/>
      <c r="L26" s="332"/>
    </row>
    <row r="27" spans="2:12" ht="15">
      <c r="B27" s="345">
        <v>2006</v>
      </c>
      <c r="C27" s="351">
        <v>81.165034142500005</v>
      </c>
      <c r="D27" s="327">
        <v>72.840014339999996</v>
      </c>
      <c r="E27" s="327">
        <v>50.476634599999997</v>
      </c>
      <c r="F27" s="327">
        <v>81.065098719999995</v>
      </c>
    </row>
    <row r="28" spans="2:12" ht="15">
      <c r="B28" s="345">
        <v>2007</v>
      </c>
      <c r="C28" s="351">
        <v>87.073087144166664</v>
      </c>
      <c r="D28" s="327">
        <v>89.831833649999993</v>
      </c>
      <c r="E28" s="327">
        <v>57.477700460000001</v>
      </c>
      <c r="F28" s="327">
        <v>101.7462206</v>
      </c>
    </row>
    <row r="29" spans="2:12" ht="15">
      <c r="B29" s="345">
        <v>2008</v>
      </c>
      <c r="C29" s="351">
        <v>90.375007607499995</v>
      </c>
      <c r="D29" s="327">
        <v>100.8881064</v>
      </c>
      <c r="E29" s="327">
        <v>76.262015250000005</v>
      </c>
      <c r="F29" s="327">
        <v>110.1587443</v>
      </c>
    </row>
    <row r="30" spans="2:12" ht="15">
      <c r="B30" s="345">
        <v>2009</v>
      </c>
      <c r="C30" s="351">
        <v>89.379646990833336</v>
      </c>
      <c r="D30" s="327">
        <v>96.027447280000004</v>
      </c>
      <c r="E30" s="327">
        <v>95.455057429999997</v>
      </c>
      <c r="F30" s="327">
        <v>96.262949169999999</v>
      </c>
    </row>
    <row r="31" spans="2:12" ht="15">
      <c r="B31" s="345">
        <v>2010</v>
      </c>
      <c r="C31" s="351">
        <v>93.025687819999987</v>
      </c>
      <c r="D31" s="327">
        <v>92.590724739999999</v>
      </c>
      <c r="E31" s="327">
        <v>98.948095570000007</v>
      </c>
      <c r="F31" s="327">
        <v>90.273619519999997</v>
      </c>
    </row>
    <row r="32" spans="2:12" ht="15">
      <c r="B32" s="345">
        <v>2011</v>
      </c>
      <c r="C32" s="351">
        <v>96.110809792499992</v>
      </c>
      <c r="D32" s="327">
        <v>91.171156870000004</v>
      </c>
      <c r="E32" s="327">
        <v>84.765404680000003</v>
      </c>
      <c r="F32" s="327">
        <v>93.376448819999993</v>
      </c>
    </row>
    <row r="33" spans="2:6" ht="15">
      <c r="B33" s="345">
        <v>2012</v>
      </c>
      <c r="C33" s="351">
        <v>99.989477055833333</v>
      </c>
      <c r="D33" s="327">
        <v>100.0666281</v>
      </c>
      <c r="E33" s="327">
        <v>100.0597794</v>
      </c>
      <c r="F33" s="327">
        <v>100.0607522</v>
      </c>
    </row>
    <row r="34" spans="2:6" ht="15">
      <c r="B34" s="345">
        <v>2013</v>
      </c>
      <c r="C34" s="351">
        <v>101.3913449675</v>
      </c>
      <c r="D34" s="327">
        <v>92.322956770000005</v>
      </c>
      <c r="E34" s="327">
        <v>108.0723296</v>
      </c>
      <c r="F34" s="327">
        <v>86.957312920000007</v>
      </c>
    </row>
    <row r="35" spans="2:6" ht="15">
      <c r="B35" s="345">
        <v>2014</v>
      </c>
      <c r="C35" s="351">
        <v>105.19618202583335</v>
      </c>
      <c r="D35" s="327">
        <v>93.422221840000006</v>
      </c>
      <c r="E35" s="327">
        <v>103.4623991</v>
      </c>
      <c r="F35" s="327">
        <v>90.219502669999997</v>
      </c>
    </row>
    <row r="36" spans="2:6" ht="15">
      <c r="B36" s="345">
        <v>2015</v>
      </c>
      <c r="C36" s="351">
        <v>109.98611685166667</v>
      </c>
      <c r="D36" s="327">
        <v>105.50456680000001</v>
      </c>
      <c r="E36" s="327">
        <v>106.20775570000001</v>
      </c>
      <c r="F36" s="327">
        <v>105.1761934</v>
      </c>
    </row>
    <row r="37" spans="2:6" ht="15">
      <c r="B37" s="346">
        <v>2016</v>
      </c>
      <c r="C37" s="352">
        <v>115.34592283416669</v>
      </c>
      <c r="D37" s="328">
        <v>105.53</v>
      </c>
      <c r="E37" s="328">
        <v>111.475787</v>
      </c>
      <c r="F37" s="328">
        <v>103.2981645</v>
      </c>
    </row>
    <row r="39" spans="2:6">
      <c r="B39" s="628" t="s">
        <v>512</v>
      </c>
      <c r="C39" s="628"/>
      <c r="D39" s="628"/>
      <c r="E39" s="628"/>
      <c r="F39" s="628"/>
    </row>
    <row r="55" spans="2:2">
      <c r="B55" s="38"/>
    </row>
  </sheetData>
  <mergeCells count="3">
    <mergeCell ref="B10:C10"/>
    <mergeCell ref="B39:F39"/>
    <mergeCell ref="B9:F9"/>
  </mergeCells>
  <phoneticPr fontId="9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4294967293" verticalDpi="18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X88"/>
  <sheetViews>
    <sheetView showGridLines="0" zoomScaleNormal="100" workbookViewId="0"/>
  </sheetViews>
  <sheetFormatPr baseColWidth="10" defaultColWidth="11.42578125" defaultRowHeight="12.75"/>
  <cols>
    <col min="1" max="1" width="18.5703125" style="40" customWidth="1"/>
    <col min="2" max="2" width="39.85546875" style="40" customWidth="1"/>
    <col min="3" max="3" width="14.28515625" style="40" customWidth="1"/>
    <col min="4" max="7" width="18.42578125" style="40" customWidth="1"/>
    <col min="9" max="9" width="12.85546875" style="40" bestFit="1" customWidth="1"/>
    <col min="10" max="10" width="15.140625" style="40" customWidth="1"/>
    <col min="11" max="11" width="16.140625" style="40" bestFit="1" customWidth="1"/>
    <col min="12" max="12" width="14.5703125" style="40" bestFit="1" customWidth="1"/>
    <col min="13" max="13" width="11" style="40" bestFit="1" customWidth="1"/>
    <col min="14" max="15" width="16.140625" style="40" bestFit="1" customWidth="1"/>
    <col min="16" max="16" width="14.5703125" style="40" bestFit="1" customWidth="1"/>
    <col min="17" max="17" width="14.5703125" style="40" customWidth="1"/>
    <col min="18" max="18" width="14.5703125" style="40" bestFit="1" customWidth="1"/>
    <col min="19" max="19" width="16.140625" style="40" bestFit="1" customWidth="1"/>
    <col min="20" max="20" width="14.5703125" style="40" bestFit="1" customWidth="1"/>
    <col min="21" max="21" width="14.5703125" style="40" customWidth="1"/>
    <col min="22" max="22" width="14.140625" style="40" bestFit="1" customWidth="1"/>
    <col min="23" max="23" width="15.42578125" style="40" bestFit="1" customWidth="1"/>
    <col min="24" max="24" width="14.140625" style="40" bestFit="1" customWidth="1"/>
    <col min="25" max="16384" width="11.42578125" style="40"/>
  </cols>
  <sheetData>
    <row r="1" spans="2:24" ht="18.75">
      <c r="B1" s="260"/>
      <c r="D1" s="260"/>
    </row>
    <row r="2" spans="2:24" ht="18.75">
      <c r="B2" s="260"/>
      <c r="D2" s="260"/>
    </row>
    <row r="3" spans="2:24" ht="18.75">
      <c r="B3" s="260"/>
      <c r="D3" s="260"/>
    </row>
    <row r="4" spans="2:24" ht="18.75">
      <c r="B4" s="260"/>
      <c r="D4" s="260"/>
    </row>
    <row r="5" spans="2:24" ht="18.75">
      <c r="B5" s="260"/>
      <c r="D5" s="260"/>
    </row>
    <row r="6" spans="2:24" ht="37.5" customHeight="1">
      <c r="B6" s="664" t="s">
        <v>391</v>
      </c>
      <c r="C6" s="664"/>
      <c r="D6" s="664"/>
      <c r="E6" s="664"/>
      <c r="F6" s="664"/>
      <c r="G6" s="664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</row>
    <row r="7" spans="2:24" ht="15.75">
      <c r="B7" s="135"/>
      <c r="C7" s="135"/>
      <c r="D7" s="135"/>
      <c r="E7" s="135"/>
      <c r="F7" s="135"/>
      <c r="G7" s="135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</row>
    <row r="8" spans="2:24" ht="15">
      <c r="B8" s="516" t="s">
        <v>100</v>
      </c>
      <c r="C8" s="518" t="s">
        <v>1</v>
      </c>
      <c r="D8" s="704" t="s">
        <v>256</v>
      </c>
      <c r="E8" s="704"/>
      <c r="F8" s="704"/>
      <c r="G8" s="704"/>
      <c r="I8" s="75"/>
      <c r="J8" s="705"/>
      <c r="K8" s="705"/>
      <c r="L8" s="705"/>
      <c r="M8" s="119"/>
      <c r="N8" s="705"/>
      <c r="O8" s="705"/>
      <c r="P8" s="705"/>
      <c r="Q8" s="263"/>
      <c r="R8" s="705"/>
      <c r="S8" s="705"/>
      <c r="T8" s="705"/>
      <c r="U8" s="263"/>
      <c r="V8" s="705"/>
      <c r="W8" s="705"/>
      <c r="X8" s="705"/>
    </row>
    <row r="9" spans="2:24" ht="60">
      <c r="B9" s="517"/>
      <c r="C9" s="519"/>
      <c r="D9" s="121" t="s">
        <v>482</v>
      </c>
      <c r="E9" s="121" t="s">
        <v>483</v>
      </c>
      <c r="F9" s="121" t="s">
        <v>481</v>
      </c>
      <c r="G9" s="121" t="s">
        <v>257</v>
      </c>
      <c r="I9" s="75"/>
      <c r="J9" s="264"/>
      <c r="K9" s="263"/>
      <c r="L9" s="263"/>
      <c r="M9" s="119"/>
      <c r="N9" s="264"/>
      <c r="O9" s="263"/>
      <c r="P9" s="263"/>
      <c r="Q9" s="263"/>
      <c r="R9" s="264"/>
      <c r="S9" s="263"/>
      <c r="T9" s="263"/>
      <c r="U9" s="263"/>
      <c r="V9" s="264"/>
      <c r="W9" s="263"/>
      <c r="X9" s="263"/>
    </row>
    <row r="10" spans="2:24" ht="15">
      <c r="B10" s="122" t="s">
        <v>223</v>
      </c>
      <c r="C10" s="123">
        <v>1465259</v>
      </c>
      <c r="D10" s="123">
        <v>138175</v>
      </c>
      <c r="E10" s="123">
        <v>300017</v>
      </c>
      <c r="F10" s="123">
        <v>297316</v>
      </c>
      <c r="G10" s="123">
        <v>1006101</v>
      </c>
      <c r="I10" s="75"/>
      <c r="J10" s="75"/>
      <c r="K10" s="75"/>
      <c r="L10" s="75"/>
      <c r="M10" s="119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2:24" ht="14.25" customHeight="1">
      <c r="B11" s="122" t="s">
        <v>224</v>
      </c>
      <c r="C11" s="123">
        <v>4889762</v>
      </c>
      <c r="D11" s="123">
        <v>582186</v>
      </c>
      <c r="E11" s="123">
        <v>1114132</v>
      </c>
      <c r="F11" s="123">
        <v>1221744</v>
      </c>
      <c r="G11" s="123">
        <v>3136072</v>
      </c>
      <c r="I11" s="68"/>
      <c r="J11" s="265"/>
      <c r="K11" s="265"/>
      <c r="L11" s="265"/>
      <c r="M11" s="119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</row>
    <row r="12" spans="2:24" ht="14.25" customHeight="1">
      <c r="B12" s="122" t="s">
        <v>225</v>
      </c>
      <c r="C12" s="124">
        <v>3.3371315241878738</v>
      </c>
      <c r="D12" s="124">
        <v>4.2133960557264336</v>
      </c>
      <c r="E12" s="124">
        <v>7.4242515030771088</v>
      </c>
      <c r="F12" s="124">
        <v>4.1092440366478762</v>
      </c>
      <c r="G12" s="124">
        <v>3.1170548483700942</v>
      </c>
      <c r="I12" s="68"/>
      <c r="J12" s="265"/>
      <c r="K12" s="265"/>
      <c r="L12" s="265"/>
      <c r="M12" s="119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</row>
    <row r="13" spans="2:24" ht="14.25" customHeight="1">
      <c r="B13" s="125"/>
      <c r="C13" s="125"/>
      <c r="D13" s="125"/>
      <c r="E13" s="125"/>
      <c r="F13" s="125"/>
      <c r="G13" s="125"/>
      <c r="I13" s="68"/>
      <c r="J13" s="266"/>
      <c r="K13" s="266"/>
      <c r="L13" s="266"/>
      <c r="M13" s="119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</row>
    <row r="14" spans="2:24" ht="14.25" customHeight="1">
      <c r="B14" s="703" t="s">
        <v>226</v>
      </c>
      <c r="C14" s="703"/>
      <c r="D14" s="703"/>
      <c r="E14" s="703"/>
      <c r="F14" s="703"/>
      <c r="G14" s="703"/>
      <c r="I14" s="68"/>
      <c r="J14" s="266"/>
      <c r="K14" s="267"/>
      <c r="L14" s="266"/>
      <c r="M14" s="119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</row>
    <row r="15" spans="2:24" ht="14.25" customHeight="1">
      <c r="B15" s="126" t="s">
        <v>227</v>
      </c>
      <c r="C15" s="127">
        <v>61.347447789093948</v>
      </c>
      <c r="D15" s="127">
        <v>56.779446354260898</v>
      </c>
      <c r="E15" s="127">
        <v>62.651116436735258</v>
      </c>
      <c r="F15" s="127">
        <v>56.094189347361059</v>
      </c>
      <c r="G15" s="127">
        <v>61.883747257979074</v>
      </c>
      <c r="I15" s="68"/>
      <c r="J15" s="266"/>
      <c r="K15" s="267"/>
      <c r="L15" s="267"/>
      <c r="M15" s="119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spans="2:24" ht="14.25" customHeight="1">
      <c r="B16" s="126" t="s">
        <v>228</v>
      </c>
      <c r="C16" s="127">
        <v>10.13261136768312</v>
      </c>
      <c r="D16" s="127">
        <v>1.9475303057716664</v>
      </c>
      <c r="E16" s="127">
        <v>3.3854748230933582</v>
      </c>
      <c r="F16" s="127">
        <v>3.8221959127662153</v>
      </c>
      <c r="G16" s="127">
        <v>12.885286864837624</v>
      </c>
      <c r="I16" s="68"/>
      <c r="J16" s="265"/>
      <c r="K16" s="265"/>
      <c r="L16" s="265"/>
      <c r="M16" s="119"/>
      <c r="N16" s="265"/>
      <c r="O16" s="265"/>
      <c r="P16" s="265"/>
      <c r="Q16" s="268"/>
      <c r="R16" s="265"/>
      <c r="S16" s="265"/>
      <c r="T16" s="265"/>
      <c r="U16" s="265"/>
      <c r="V16" s="265"/>
      <c r="W16" s="265"/>
      <c r="X16" s="265"/>
    </row>
    <row r="17" spans="2:24" ht="14.25" customHeight="1">
      <c r="B17" s="126" t="s">
        <v>229</v>
      </c>
      <c r="C17" s="127">
        <v>18.444111245861652</v>
      </c>
      <c r="D17" s="127">
        <v>17.659489777456123</v>
      </c>
      <c r="E17" s="127">
        <v>16.707053266981536</v>
      </c>
      <c r="F17" s="127">
        <v>19.284532282150977</v>
      </c>
      <c r="G17" s="127">
        <v>18.605984886209235</v>
      </c>
      <c r="I17" s="68"/>
      <c r="J17" s="265"/>
      <c r="K17" s="265"/>
      <c r="L17" s="265"/>
      <c r="M17" s="119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</row>
    <row r="18" spans="2:24" ht="14.25">
      <c r="B18" s="126" t="s">
        <v>230</v>
      </c>
      <c r="C18" s="127">
        <v>1.7157376272727212</v>
      </c>
      <c r="D18" s="127">
        <v>5.9279898679211147</v>
      </c>
      <c r="E18" s="127">
        <v>3.749120883149955</v>
      </c>
      <c r="F18" s="127">
        <v>4.9311170606358212</v>
      </c>
      <c r="G18" s="127">
        <v>0.73769929659149525</v>
      </c>
      <c r="I18" s="68"/>
      <c r="J18" s="266"/>
      <c r="K18" s="266"/>
      <c r="L18" s="266"/>
      <c r="M18" s="119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</row>
    <row r="19" spans="2:24" ht="14.25">
      <c r="B19" s="128" t="s">
        <v>231</v>
      </c>
      <c r="C19" s="129">
        <v>8.3600919700885648</v>
      </c>
      <c r="D19" s="129">
        <v>17.685543694590194</v>
      </c>
      <c r="E19" s="129">
        <v>13.507234590039898</v>
      </c>
      <c r="F19" s="129">
        <v>15.867965397085928</v>
      </c>
      <c r="G19" s="129">
        <v>5.8872816943825717</v>
      </c>
      <c r="I19" s="68"/>
      <c r="J19" s="267"/>
      <c r="K19" s="268"/>
      <c r="L19" s="268"/>
      <c r="M19" s="119"/>
      <c r="N19" s="267"/>
      <c r="O19" s="268"/>
      <c r="P19" s="268"/>
      <c r="Q19" s="268"/>
      <c r="R19" s="267"/>
      <c r="S19" s="268"/>
      <c r="T19" s="268"/>
      <c r="U19" s="268"/>
      <c r="V19" s="267"/>
      <c r="W19" s="268"/>
      <c r="X19" s="268"/>
    </row>
    <row r="20" spans="2:24" ht="14.25">
      <c r="B20" s="130" t="s">
        <v>1</v>
      </c>
      <c r="C20" s="131">
        <v>100</v>
      </c>
      <c r="D20" s="131">
        <v>100</v>
      </c>
      <c r="E20" s="131">
        <v>100</v>
      </c>
      <c r="F20" s="131">
        <v>100</v>
      </c>
      <c r="G20" s="131">
        <v>100</v>
      </c>
      <c r="I20" s="269"/>
      <c r="J20" s="265"/>
      <c r="K20" s="265"/>
      <c r="L20" s="265"/>
      <c r="M20" s="119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</row>
    <row r="21" spans="2:24" ht="14.25">
      <c r="B21" s="125"/>
      <c r="C21" s="125"/>
      <c r="D21" s="125"/>
      <c r="E21" s="125"/>
      <c r="F21" s="125"/>
      <c r="G21" s="125"/>
      <c r="I21" s="68"/>
      <c r="J21" s="265"/>
      <c r="K21" s="265"/>
      <c r="L21" s="265"/>
      <c r="M21" s="119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</row>
    <row r="22" spans="2:24" ht="15">
      <c r="B22" s="703" t="s">
        <v>232</v>
      </c>
      <c r="C22" s="703"/>
      <c r="D22" s="703"/>
      <c r="E22" s="703"/>
      <c r="F22" s="703"/>
      <c r="G22" s="703"/>
      <c r="I22" s="68"/>
      <c r="J22" s="265"/>
      <c r="K22" s="266"/>
      <c r="L22" s="266"/>
      <c r="M22" s="119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</row>
    <row r="23" spans="2:24" ht="14.25">
      <c r="B23" s="126" t="s">
        <v>104</v>
      </c>
      <c r="C23" s="127">
        <v>2.8708235199374306</v>
      </c>
      <c r="D23" s="127">
        <v>0</v>
      </c>
      <c r="E23" s="127">
        <v>0.26531829862974432</v>
      </c>
      <c r="F23" s="127">
        <v>0.21324113064887193</v>
      </c>
      <c r="G23" s="127">
        <v>4.0388589217185942</v>
      </c>
      <c r="I23" s="68"/>
      <c r="J23" s="267"/>
      <c r="K23" s="267"/>
      <c r="L23" s="267"/>
      <c r="M23" s="119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</row>
    <row r="24" spans="2:24" ht="14.25">
      <c r="B24" s="126" t="s">
        <v>233</v>
      </c>
      <c r="C24" s="127">
        <v>54.324116077771912</v>
      </c>
      <c r="D24" s="127">
        <v>68.403111995657682</v>
      </c>
      <c r="E24" s="127">
        <v>63.500734958352353</v>
      </c>
      <c r="F24" s="127">
        <v>66.378533277724699</v>
      </c>
      <c r="G24" s="127">
        <v>49.95900014014498</v>
      </c>
      <c r="I24" s="269"/>
      <c r="J24" s="265"/>
      <c r="K24" s="265"/>
      <c r="L24" s="265"/>
      <c r="M24" s="119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</row>
    <row r="25" spans="2:24" ht="14.25">
      <c r="B25" s="126" t="s">
        <v>96</v>
      </c>
      <c r="C25" s="127">
        <v>40.33812452269531</v>
      </c>
      <c r="D25" s="127">
        <v>28.062239913153608</v>
      </c>
      <c r="E25" s="127">
        <v>33.66242579587157</v>
      </c>
      <c r="F25" s="127">
        <v>30.651562647149831</v>
      </c>
      <c r="G25" s="127">
        <v>43.505373714965003</v>
      </c>
      <c r="I25" s="68"/>
      <c r="J25" s="265"/>
      <c r="K25" s="265"/>
      <c r="L25" s="265"/>
      <c r="M25" s="119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</row>
    <row r="26" spans="2:24" ht="25.5">
      <c r="B26" s="128" t="s">
        <v>97</v>
      </c>
      <c r="C26" s="129">
        <v>2.0777896603945107</v>
      </c>
      <c r="D26" s="129">
        <v>0.95241541523430429</v>
      </c>
      <c r="E26" s="129">
        <v>1.3822550055496854</v>
      </c>
      <c r="F26" s="129">
        <v>0.93974088175543868</v>
      </c>
      <c r="G26" s="129">
        <v>2.4669491432768678</v>
      </c>
      <c r="I26" s="68"/>
      <c r="J26" s="266"/>
      <c r="K26" s="266"/>
      <c r="L26" s="266"/>
      <c r="M26" s="119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</row>
    <row r="27" spans="2:24" ht="14.25">
      <c r="B27" s="126" t="s">
        <v>98</v>
      </c>
      <c r="C27" s="127">
        <v>0.10080129178527482</v>
      </c>
      <c r="D27" s="127">
        <v>0.51890718292020988</v>
      </c>
      <c r="E27" s="127">
        <v>0.23898645743407873</v>
      </c>
      <c r="F27" s="127">
        <v>0.44531744003013629</v>
      </c>
      <c r="G27" s="127">
        <v>1.5207220746227268E-2</v>
      </c>
      <c r="I27" s="68"/>
      <c r="J27" s="266"/>
      <c r="K27" s="267"/>
      <c r="L27" s="267"/>
      <c r="M27" s="119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</row>
    <row r="28" spans="2:24" ht="14.25">
      <c r="B28" s="132" t="s">
        <v>99</v>
      </c>
      <c r="C28" s="127">
        <v>0.28834492741556272</v>
      </c>
      <c r="D28" s="127">
        <v>2.0633254930341955</v>
      </c>
      <c r="E28" s="127">
        <v>0.95027948416256414</v>
      </c>
      <c r="F28" s="127">
        <v>1.3716046226910088</v>
      </c>
      <c r="G28" s="127">
        <v>1.4610859148336004E-2</v>
      </c>
      <c r="I28" s="68"/>
      <c r="J28" s="265"/>
      <c r="K28" s="265"/>
      <c r="L28" s="265"/>
      <c r="M28" s="119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</row>
    <row r="29" spans="2:24" ht="14.25">
      <c r="B29" s="130" t="s">
        <v>1</v>
      </c>
      <c r="C29" s="131">
        <v>100</v>
      </c>
      <c r="D29" s="131">
        <v>100</v>
      </c>
      <c r="E29" s="131">
        <v>100</v>
      </c>
      <c r="F29" s="131">
        <v>100</v>
      </c>
      <c r="G29" s="131">
        <v>100</v>
      </c>
      <c r="I29" s="68"/>
      <c r="J29" s="265"/>
      <c r="K29" s="265"/>
      <c r="L29" s="265"/>
      <c r="M29" s="119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</row>
    <row r="30" spans="2:24" ht="14.25">
      <c r="B30" s="125"/>
      <c r="C30" s="125"/>
      <c r="D30" s="125"/>
      <c r="E30" s="125"/>
      <c r="F30" s="125"/>
      <c r="G30" s="125"/>
      <c r="I30" s="68"/>
      <c r="J30" s="266"/>
      <c r="K30" s="266"/>
      <c r="L30" s="266"/>
      <c r="M30" s="119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</row>
    <row r="31" spans="2:24" ht="15" customHeight="1">
      <c r="B31" s="703" t="s">
        <v>234</v>
      </c>
      <c r="C31" s="703"/>
      <c r="D31" s="703"/>
      <c r="E31" s="703"/>
      <c r="F31" s="703"/>
      <c r="G31" s="703"/>
      <c r="I31" s="68"/>
      <c r="J31" s="267"/>
      <c r="K31" s="267"/>
      <c r="L31" s="267"/>
      <c r="M31" s="119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</row>
    <row r="32" spans="2:24" ht="14.25">
      <c r="B32" s="126" t="s">
        <v>235</v>
      </c>
      <c r="C32" s="127">
        <v>3.9682404271190284</v>
      </c>
      <c r="D32" s="127">
        <v>11.249502442554732</v>
      </c>
      <c r="E32" s="127">
        <v>7.6818980257785388</v>
      </c>
      <c r="F32" s="127">
        <v>10.047222483821926</v>
      </c>
      <c r="G32" s="127">
        <v>2.0644050647002636</v>
      </c>
      <c r="I32" s="68"/>
      <c r="J32" s="267"/>
      <c r="K32" s="267"/>
      <c r="L32" s="265"/>
      <c r="M32" s="119"/>
      <c r="N32" s="267"/>
      <c r="O32" s="267"/>
      <c r="P32" s="265"/>
      <c r="Q32" s="265"/>
      <c r="R32" s="267"/>
      <c r="S32" s="267"/>
      <c r="T32" s="265"/>
      <c r="U32" s="265"/>
      <c r="V32" s="270"/>
      <c r="W32" s="270"/>
      <c r="X32" s="270"/>
    </row>
    <row r="33" spans="2:24" ht="15" customHeight="1">
      <c r="B33" s="126" t="s">
        <v>236</v>
      </c>
      <c r="C33" s="127">
        <v>9.8956566723016195</v>
      </c>
      <c r="D33" s="127">
        <v>21.404016645558169</v>
      </c>
      <c r="E33" s="127">
        <v>15.330797921451117</v>
      </c>
      <c r="F33" s="127">
        <v>21.365819532080348</v>
      </c>
      <c r="G33" s="127">
        <v>6.4658518379367482</v>
      </c>
      <c r="I33" s="68"/>
      <c r="J33" s="267"/>
      <c r="K33" s="267"/>
      <c r="L33" s="265"/>
      <c r="M33" s="119"/>
      <c r="N33" s="267"/>
      <c r="O33" s="267"/>
      <c r="P33" s="265"/>
      <c r="Q33" s="265"/>
      <c r="R33" s="267"/>
      <c r="S33" s="267"/>
      <c r="T33" s="265"/>
      <c r="U33" s="265"/>
      <c r="V33" s="270"/>
      <c r="W33" s="270"/>
      <c r="X33" s="270"/>
    </row>
    <row r="34" spans="2:24" ht="14.25">
      <c r="B34" s="126" t="s">
        <v>237</v>
      </c>
      <c r="C34" s="127">
        <v>29.683762392860235</v>
      </c>
      <c r="D34" s="127">
        <v>38.311561425728243</v>
      </c>
      <c r="E34" s="127">
        <v>40.317048700573629</v>
      </c>
      <c r="F34" s="127">
        <v>35.637839874073372</v>
      </c>
      <c r="G34" s="127">
        <v>25.938350125881993</v>
      </c>
      <c r="I34" s="68"/>
      <c r="J34" s="266"/>
      <c r="K34" s="266"/>
      <c r="L34" s="266"/>
      <c r="M34" s="119"/>
      <c r="N34" s="266"/>
      <c r="O34" s="266"/>
      <c r="P34" s="266"/>
      <c r="Q34" s="266"/>
      <c r="R34" s="266"/>
      <c r="S34" s="266"/>
      <c r="T34" s="266"/>
      <c r="U34" s="266"/>
      <c r="V34" s="270"/>
      <c r="W34" s="270"/>
      <c r="X34" s="270"/>
    </row>
    <row r="35" spans="2:24" ht="14.25">
      <c r="B35" s="126" t="s">
        <v>238</v>
      </c>
      <c r="C35" s="127">
        <v>28.077834703625776</v>
      </c>
      <c r="D35" s="127">
        <v>19.900850370906458</v>
      </c>
      <c r="E35" s="127">
        <v>23.331677871587278</v>
      </c>
      <c r="F35" s="127">
        <v>21.724696955427895</v>
      </c>
      <c r="G35" s="127">
        <v>30.247559638644628</v>
      </c>
      <c r="I35" s="68"/>
      <c r="J35" s="266"/>
      <c r="K35" s="266"/>
      <c r="L35" s="266"/>
      <c r="M35" s="119"/>
      <c r="N35" s="266"/>
      <c r="O35" s="266"/>
      <c r="P35" s="266"/>
      <c r="Q35" s="266"/>
      <c r="R35" s="266"/>
      <c r="S35" s="266"/>
      <c r="T35" s="266"/>
      <c r="U35" s="266"/>
      <c r="V35" s="270"/>
      <c r="W35" s="270"/>
      <c r="X35" s="270"/>
    </row>
    <row r="36" spans="2:24" ht="14.25">
      <c r="B36" s="126" t="s">
        <v>239</v>
      </c>
      <c r="C36" s="127">
        <v>14.168416641699523</v>
      </c>
      <c r="D36" s="127">
        <v>6.5142030034376699</v>
      </c>
      <c r="E36" s="127">
        <v>9.1278160904215415</v>
      </c>
      <c r="F36" s="127">
        <v>6.8028629471673234</v>
      </c>
      <c r="G36" s="127">
        <v>16.796921979006083</v>
      </c>
      <c r="I36" s="75"/>
      <c r="J36" s="267"/>
      <c r="K36" s="267"/>
      <c r="L36" s="267"/>
      <c r="M36" s="119"/>
      <c r="N36" s="267"/>
      <c r="O36" s="267"/>
      <c r="P36" s="267"/>
      <c r="Q36" s="267"/>
      <c r="R36" s="270"/>
      <c r="S36" s="270"/>
      <c r="T36" s="270"/>
      <c r="U36" s="270"/>
      <c r="V36" s="270"/>
      <c r="W36" s="270"/>
      <c r="X36" s="270"/>
    </row>
    <row r="37" spans="2:24" ht="14.25">
      <c r="B37" s="126" t="s">
        <v>240</v>
      </c>
      <c r="C37" s="127">
        <v>6.975490339933077</v>
      </c>
      <c r="D37" s="127">
        <v>1.5234304324226524</v>
      </c>
      <c r="E37" s="127">
        <v>2.4198628744371153</v>
      </c>
      <c r="F37" s="127">
        <v>2.7765071506410686</v>
      </c>
      <c r="G37" s="127">
        <v>8.8260522551910796</v>
      </c>
      <c r="I37" s="75"/>
      <c r="J37" s="267"/>
      <c r="K37" s="267"/>
      <c r="L37" s="267"/>
      <c r="M37" s="119"/>
      <c r="N37" s="267"/>
      <c r="O37" s="267"/>
      <c r="P37" s="267"/>
      <c r="Q37" s="267"/>
      <c r="R37" s="270"/>
      <c r="S37" s="270"/>
      <c r="T37" s="270"/>
      <c r="U37" s="270"/>
      <c r="V37" s="270"/>
      <c r="W37" s="270"/>
      <c r="X37" s="270"/>
    </row>
    <row r="38" spans="2:24">
      <c r="B38" s="126" t="s">
        <v>241</v>
      </c>
      <c r="C38" s="127">
        <v>7.2305988224607392</v>
      </c>
      <c r="D38" s="127">
        <v>1.0964356793920751</v>
      </c>
      <c r="E38" s="127">
        <v>1.7908985157507742</v>
      </c>
      <c r="F38" s="127">
        <v>1.6450510567880641</v>
      </c>
      <c r="G38" s="127">
        <v>9.660859098639202</v>
      </c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</row>
    <row r="39" spans="2:24">
      <c r="B39" s="130" t="s">
        <v>1</v>
      </c>
      <c r="C39" s="131">
        <v>100</v>
      </c>
      <c r="D39" s="131">
        <v>100</v>
      </c>
      <c r="E39" s="131">
        <v>100</v>
      </c>
      <c r="F39" s="131">
        <v>100</v>
      </c>
      <c r="G39" s="131">
        <v>100</v>
      </c>
    </row>
    <row r="40" spans="2:24" ht="14.25">
      <c r="B40" s="125"/>
      <c r="C40" s="125"/>
      <c r="D40" s="125"/>
      <c r="E40" s="125"/>
      <c r="F40" s="125"/>
      <c r="G40" s="125"/>
    </row>
    <row r="41" spans="2:24" ht="15" customHeight="1">
      <c r="B41" s="703" t="s">
        <v>242</v>
      </c>
      <c r="C41" s="703"/>
      <c r="D41" s="703"/>
      <c r="E41" s="703"/>
      <c r="F41" s="703"/>
      <c r="G41" s="703"/>
    </row>
    <row r="42" spans="2:24">
      <c r="B42" s="126" t="s">
        <v>243</v>
      </c>
      <c r="C42" s="127">
        <v>87.768442302691881</v>
      </c>
      <c r="D42" s="127">
        <v>65.661660937217292</v>
      </c>
      <c r="E42" s="127">
        <v>78.339227443778185</v>
      </c>
      <c r="F42" s="127">
        <v>67.117477700493751</v>
      </c>
      <c r="G42" s="127">
        <v>93.64676111046505</v>
      </c>
    </row>
    <row r="43" spans="2:24" ht="15" customHeight="1">
      <c r="B43" s="126" t="s">
        <v>244</v>
      </c>
      <c r="C43" s="127">
        <v>2.8465274739824156</v>
      </c>
      <c r="D43" s="127">
        <v>6.3115614257282431</v>
      </c>
      <c r="E43" s="127">
        <v>4.9070552668682108</v>
      </c>
      <c r="F43" s="127">
        <v>5.9519164794360213</v>
      </c>
      <c r="G43" s="127">
        <v>1.7902775168695786</v>
      </c>
    </row>
    <row r="44" spans="2:24">
      <c r="B44" s="126" t="s">
        <v>245</v>
      </c>
      <c r="C44" s="127">
        <v>8.9245655546220846</v>
      </c>
      <c r="D44" s="127">
        <v>26.794282612628912</v>
      </c>
      <c r="E44" s="127">
        <v>15.977094631304226</v>
      </c>
      <c r="F44" s="127">
        <v>25.799822411171952</v>
      </c>
      <c r="G44" s="127">
        <v>4.2888338248346836</v>
      </c>
    </row>
    <row r="45" spans="2:24" ht="24.75" customHeight="1">
      <c r="B45" s="128" t="s">
        <v>246</v>
      </c>
      <c r="C45" s="129">
        <v>0.28227091592680886</v>
      </c>
      <c r="D45" s="129">
        <v>0.97629817260720098</v>
      </c>
      <c r="E45" s="129">
        <v>0.60763223417339685</v>
      </c>
      <c r="F45" s="129">
        <v>0.77426038289227628</v>
      </c>
      <c r="G45" s="129">
        <v>0.13517529552202015</v>
      </c>
    </row>
    <row r="46" spans="2:24">
      <c r="B46" s="126" t="s">
        <v>247</v>
      </c>
      <c r="C46" s="127">
        <v>0.17819375277681285</v>
      </c>
      <c r="D46" s="127">
        <v>0.25619685181834634</v>
      </c>
      <c r="E46" s="127">
        <v>0.16899042387598037</v>
      </c>
      <c r="F46" s="127">
        <v>0.35652302600600033</v>
      </c>
      <c r="G46" s="127">
        <v>0.13895225230866484</v>
      </c>
    </row>
    <row r="47" spans="2:24">
      <c r="B47" s="130" t="s">
        <v>1</v>
      </c>
      <c r="C47" s="131">
        <v>100</v>
      </c>
      <c r="D47" s="131">
        <v>100</v>
      </c>
      <c r="E47" s="131">
        <v>100</v>
      </c>
      <c r="F47" s="131">
        <v>100</v>
      </c>
      <c r="G47" s="131">
        <v>100</v>
      </c>
    </row>
    <row r="48" spans="2:24" ht="14.25">
      <c r="B48" s="125"/>
      <c r="C48" s="125"/>
      <c r="D48" s="125"/>
      <c r="E48" s="125"/>
      <c r="F48" s="125"/>
      <c r="G48" s="125"/>
    </row>
    <row r="49" spans="2:10" ht="15" customHeight="1">
      <c r="B49" s="703" t="s">
        <v>248</v>
      </c>
      <c r="C49" s="703"/>
      <c r="D49" s="703"/>
      <c r="E49" s="703"/>
      <c r="F49" s="703"/>
      <c r="G49" s="703"/>
    </row>
    <row r="50" spans="2:10" ht="14.25">
      <c r="B50" s="126" t="s">
        <v>262</v>
      </c>
      <c r="C50" s="127">
        <v>8.6543061670325852</v>
      </c>
      <c r="D50" s="127">
        <v>35.840781617514025</v>
      </c>
      <c r="E50" s="127">
        <v>18.939926737484875</v>
      </c>
      <c r="F50" s="127">
        <v>31.528743828115541</v>
      </c>
      <c r="G50" s="127">
        <v>2.5611742757436877</v>
      </c>
    </row>
    <row r="51" spans="2:10" ht="15" customHeight="1">
      <c r="B51" s="126" t="s">
        <v>263</v>
      </c>
      <c r="C51" s="127">
        <v>2.2873089330964698</v>
      </c>
      <c r="D51" s="127">
        <v>9.1456486339786505</v>
      </c>
      <c r="E51" s="127">
        <v>5.2317035367995812</v>
      </c>
      <c r="F51" s="127">
        <v>7.2340540031481657</v>
      </c>
      <c r="G51" s="127">
        <v>0.8893739296551737</v>
      </c>
    </row>
    <row r="52" spans="2:10" ht="14.25">
      <c r="B52" s="126" t="s">
        <v>264</v>
      </c>
      <c r="C52" s="127">
        <v>31.971412562557198</v>
      </c>
      <c r="D52" s="127">
        <v>37.861407635245158</v>
      </c>
      <c r="E52" s="127">
        <v>41.415986427435783</v>
      </c>
      <c r="F52" s="127">
        <v>40.251449636077439</v>
      </c>
      <c r="G52" s="127">
        <v>27.51711806269947</v>
      </c>
    </row>
    <row r="53" spans="2:10" ht="14.25">
      <c r="B53" s="126" t="s">
        <v>265</v>
      </c>
      <c r="C53" s="127">
        <v>57.086972337313746</v>
      </c>
      <c r="D53" s="127">
        <v>17.152162113262168</v>
      </c>
      <c r="E53" s="127">
        <v>34.412383298279764</v>
      </c>
      <c r="F53" s="127">
        <v>20.985752532658854</v>
      </c>
      <c r="G53" s="127">
        <v>69.032333731901659</v>
      </c>
    </row>
    <row r="54" spans="2:10">
      <c r="B54" s="133" t="s">
        <v>1</v>
      </c>
      <c r="C54" s="134">
        <v>100</v>
      </c>
      <c r="D54" s="134">
        <v>100</v>
      </c>
      <c r="E54" s="134">
        <v>100</v>
      </c>
      <c r="F54" s="134">
        <v>100</v>
      </c>
      <c r="G54" s="134">
        <v>100</v>
      </c>
    </row>
    <row r="55" spans="2:10" ht="6.75" customHeight="1">
      <c r="D55" s="118"/>
    </row>
    <row r="56" spans="2:10" ht="13.5">
      <c r="B56" s="164" t="s">
        <v>266</v>
      </c>
      <c r="C56" s="164"/>
      <c r="D56" s="164"/>
      <c r="E56" s="164"/>
      <c r="F56" s="164"/>
      <c r="G56" s="164"/>
      <c r="I56" s="164"/>
      <c r="J56" s="164"/>
    </row>
    <row r="57" spans="2:10" ht="13.5">
      <c r="B57" s="164" t="s">
        <v>267</v>
      </c>
      <c r="C57" s="164"/>
      <c r="D57" s="164"/>
      <c r="E57" s="164"/>
      <c r="F57" s="164"/>
      <c r="G57" s="164"/>
      <c r="I57" s="694"/>
      <c r="J57" s="694"/>
    </row>
    <row r="58" spans="2:10" ht="26.25" customHeight="1">
      <c r="B58" s="520" t="s">
        <v>268</v>
      </c>
      <c r="C58" s="520"/>
      <c r="D58" s="520"/>
      <c r="E58" s="520"/>
      <c r="F58" s="520"/>
      <c r="G58" s="520"/>
      <c r="I58" s="694"/>
      <c r="J58" s="694"/>
    </row>
    <row r="59" spans="2:10" ht="13.5">
      <c r="B59" s="164" t="s">
        <v>269</v>
      </c>
      <c r="C59" s="164"/>
      <c r="D59" s="164"/>
      <c r="E59" s="164"/>
      <c r="F59" s="164"/>
      <c r="G59" s="164"/>
      <c r="I59" s="694"/>
      <c r="J59" s="694"/>
    </row>
    <row r="60" spans="2:10" ht="6.75" customHeight="1">
      <c r="D60" s="118"/>
    </row>
    <row r="61" spans="2:10">
      <c r="B61" s="692" t="s">
        <v>528</v>
      </c>
      <c r="C61" s="693"/>
      <c r="D61" s="693"/>
      <c r="E61" s="693"/>
      <c r="F61" s="693"/>
    </row>
    <row r="62" spans="2:10">
      <c r="D62" s="118"/>
    </row>
    <row r="63" spans="2:10">
      <c r="D63" s="118"/>
    </row>
    <row r="64" spans="2:10">
      <c r="D64" s="118"/>
    </row>
    <row r="65" spans="3:11">
      <c r="D65" s="118"/>
    </row>
    <row r="66" spans="3:11">
      <c r="D66" s="118"/>
    </row>
    <row r="67" spans="3:11">
      <c r="D67" s="118"/>
    </row>
    <row r="68" spans="3:11">
      <c r="D68" s="118"/>
    </row>
    <row r="69" spans="3:11">
      <c r="D69" s="118"/>
    </row>
    <row r="70" spans="3:11" ht="12.75" customHeight="1">
      <c r="C70" s="120"/>
      <c r="D70" s="118"/>
      <c r="I70" s="120"/>
      <c r="J70" s="120"/>
      <c r="K70" s="120"/>
    </row>
    <row r="71" spans="3:11" ht="12.75" customHeight="1"/>
    <row r="72" spans="3:11" ht="12.75" customHeight="1"/>
    <row r="73" spans="3:11" ht="12.75" customHeight="1"/>
    <row r="74" spans="3:11" ht="12.75" customHeight="1"/>
    <row r="75" spans="3:11" ht="12.75" customHeight="1"/>
    <row r="76" spans="3:11" ht="12.75" customHeight="1"/>
    <row r="77" spans="3:11" ht="12.75" customHeight="1"/>
    <row r="78" spans="3:11" ht="12.75" customHeight="1"/>
    <row r="79" spans="3:11" ht="12.75" customHeight="1"/>
    <row r="80" spans="3:11" ht="12.75" customHeight="1"/>
    <row r="81" spans="2:2" ht="12.75" customHeight="1"/>
    <row r="82" spans="2:2" ht="12.75" customHeight="1"/>
    <row r="83" spans="2:2" ht="12.75" customHeight="1"/>
    <row r="84" spans="2:2" ht="12.75" customHeight="1">
      <c r="B84" s="137"/>
    </row>
    <row r="85" spans="2:2" ht="12.75" customHeight="1">
      <c r="B85" s="137"/>
    </row>
    <row r="86" spans="2:2" ht="12.75" customHeight="1">
      <c r="B86" s="137"/>
    </row>
    <row r="87" spans="2:2" ht="12.75" customHeight="1"/>
    <row r="88" spans="2:2" ht="12.75" customHeight="1"/>
  </sheetData>
  <mergeCells count="15">
    <mergeCell ref="N8:P8"/>
    <mergeCell ref="R8:T8"/>
    <mergeCell ref="V8:X8"/>
    <mergeCell ref="J8:L8"/>
    <mergeCell ref="B14:G14"/>
    <mergeCell ref="B61:F61"/>
    <mergeCell ref="B6:G6"/>
    <mergeCell ref="I58:J58"/>
    <mergeCell ref="I59:J59"/>
    <mergeCell ref="D8:G8"/>
    <mergeCell ref="B22:G22"/>
    <mergeCell ref="B31:G31"/>
    <mergeCell ref="B41:G41"/>
    <mergeCell ref="B49:G49"/>
    <mergeCell ref="I57:J57"/>
  </mergeCell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K263"/>
  <sheetViews>
    <sheetView showGridLines="0" zoomScaleNormal="100" workbookViewId="0"/>
  </sheetViews>
  <sheetFormatPr baseColWidth="10" defaultColWidth="11" defaultRowHeight="14.25"/>
  <cols>
    <col min="1" max="1" width="17.5703125" style="2" customWidth="1"/>
    <col min="2" max="2" width="48.42578125" style="8" customWidth="1"/>
    <col min="3" max="3" width="14.140625" style="8" customWidth="1"/>
    <col min="4" max="6" width="14.42578125" style="8" customWidth="1"/>
    <col min="7" max="9" width="14.42578125" style="2" customWidth="1"/>
    <col min="10" max="10" width="11" style="2"/>
    <col min="11" max="11" width="29.28515625" style="141" customWidth="1"/>
    <col min="12" max="16384" width="11" style="2"/>
  </cols>
  <sheetData>
    <row r="1" spans="2:11" ht="15.75">
      <c r="B1" s="15"/>
      <c r="C1" s="15"/>
      <c r="D1" s="6"/>
      <c r="E1" s="6"/>
      <c r="F1" s="6"/>
    </row>
    <row r="2" spans="2:11" ht="15.75">
      <c r="B2" s="15"/>
      <c r="C2" s="15"/>
      <c r="D2" s="6"/>
      <c r="E2" s="6"/>
      <c r="F2" s="6"/>
    </row>
    <row r="3" spans="2:11" ht="15.75">
      <c r="B3" s="15"/>
      <c r="C3" s="15"/>
      <c r="D3" s="6"/>
      <c r="E3" s="6"/>
      <c r="F3" s="6"/>
    </row>
    <row r="4" spans="2:11" ht="15.75">
      <c r="B4" s="15"/>
      <c r="C4" s="15"/>
      <c r="D4" s="6"/>
      <c r="E4" s="6"/>
      <c r="F4" s="6"/>
    </row>
    <row r="5" spans="2:11" ht="15.75">
      <c r="B5" s="15"/>
      <c r="C5" s="15"/>
      <c r="D5" s="6"/>
      <c r="E5" s="6"/>
      <c r="F5" s="6"/>
    </row>
    <row r="6" spans="2:11" ht="15.75">
      <c r="B6" s="15"/>
      <c r="C6" s="15"/>
      <c r="D6" s="6"/>
      <c r="E6" s="6"/>
      <c r="F6" s="6"/>
    </row>
    <row r="7" spans="2:11" s="3" customFormat="1" ht="49.5" customHeight="1">
      <c r="B7" s="633" t="s">
        <v>472</v>
      </c>
      <c r="C7" s="633"/>
      <c r="D7" s="633"/>
      <c r="E7" s="633"/>
      <c r="F7" s="633"/>
      <c r="G7" s="633"/>
      <c r="H7" s="633"/>
      <c r="I7" s="633"/>
      <c r="K7" s="22"/>
    </row>
    <row r="8" spans="2:11" s="3" customFormat="1" ht="15.75">
      <c r="B8" s="645"/>
      <c r="C8" s="645"/>
      <c r="D8" s="645"/>
      <c r="E8" s="645"/>
      <c r="F8" s="645"/>
      <c r="G8" s="645"/>
      <c r="H8" s="645"/>
      <c r="I8" s="645"/>
      <c r="K8" s="22"/>
    </row>
    <row r="9" spans="2:11" s="144" customFormat="1" ht="15">
      <c r="B9" s="706"/>
      <c r="C9" s="638" t="s">
        <v>103</v>
      </c>
      <c r="D9" s="641" t="s">
        <v>179</v>
      </c>
      <c r="E9" s="641"/>
      <c r="F9" s="641"/>
      <c r="G9" s="641"/>
      <c r="H9" s="641"/>
      <c r="I9" s="641"/>
    </row>
    <row r="10" spans="2:11" s="145" customFormat="1" ht="30">
      <c r="B10" s="707"/>
      <c r="C10" s="639"/>
      <c r="D10" s="94" t="s">
        <v>101</v>
      </c>
      <c r="E10" s="94" t="s">
        <v>92</v>
      </c>
      <c r="F10" s="94" t="s">
        <v>93</v>
      </c>
      <c r="G10" s="94" t="s">
        <v>116</v>
      </c>
      <c r="H10" s="94" t="s">
        <v>182</v>
      </c>
      <c r="I10" s="94" t="s">
        <v>95</v>
      </c>
    </row>
    <row r="11" spans="2:11" s="3" customFormat="1" ht="15" thickBot="1">
      <c r="B11" s="14" t="s">
        <v>258</v>
      </c>
      <c r="C11" s="146">
        <v>1465259</v>
      </c>
      <c r="D11" s="146">
        <v>906117</v>
      </c>
      <c r="E11" s="146">
        <v>112210</v>
      </c>
      <c r="F11" s="146">
        <v>88636</v>
      </c>
      <c r="G11" s="146">
        <v>113627</v>
      </c>
      <c r="H11" s="146">
        <v>131076</v>
      </c>
      <c r="I11" s="146">
        <v>113593</v>
      </c>
    </row>
    <row r="12" spans="2:11" s="3" customFormat="1" ht="15.75" thickTop="1" thickBot="1">
      <c r="B12" s="14" t="s">
        <v>259</v>
      </c>
      <c r="C12" s="146">
        <v>270254</v>
      </c>
      <c r="D12" s="146">
        <v>183843</v>
      </c>
      <c r="E12" s="146">
        <v>16980</v>
      </c>
      <c r="F12" s="146">
        <v>15113</v>
      </c>
      <c r="G12" s="146">
        <v>16041</v>
      </c>
      <c r="H12" s="146">
        <v>19092</v>
      </c>
      <c r="I12" s="146">
        <v>19185</v>
      </c>
    </row>
    <row r="13" spans="2:11" s="3" customFormat="1" ht="30" thickTop="1" thickBot="1">
      <c r="B13" s="142" t="s">
        <v>260</v>
      </c>
      <c r="C13" s="147">
        <f>C12/C11</f>
        <v>0.18444111245861652</v>
      </c>
      <c r="D13" s="147">
        <f>D12/D11</f>
        <v>0.20289101738517212</v>
      </c>
      <c r="E13" s="147">
        <f t="shared" ref="E13:I13" si="0">E12/E11</f>
        <v>0.15132341146065412</v>
      </c>
      <c r="F13" s="147">
        <f t="shared" si="0"/>
        <v>0.17050634053883298</v>
      </c>
      <c r="G13" s="147">
        <f t="shared" si="0"/>
        <v>0.14117243260844695</v>
      </c>
      <c r="H13" s="147">
        <f t="shared" si="0"/>
        <v>0.14565595532362904</v>
      </c>
      <c r="I13" s="147">
        <f t="shared" si="0"/>
        <v>0.16889244935867528</v>
      </c>
    </row>
    <row r="14" spans="2:11" s="3" customFormat="1" ht="3.75" customHeight="1" thickTop="1">
      <c r="B14" s="14"/>
      <c r="C14" s="24"/>
      <c r="D14" s="24"/>
      <c r="E14" s="24"/>
      <c r="F14" s="24"/>
      <c r="G14" s="24"/>
      <c r="H14" s="24"/>
      <c r="I14" s="24"/>
    </row>
    <row r="15" spans="2:11" s="3" customFormat="1" ht="29.25" thickBot="1">
      <c r="B15" s="142" t="s">
        <v>183</v>
      </c>
      <c r="C15" s="146">
        <v>268893</v>
      </c>
      <c r="D15" s="146">
        <v>182860</v>
      </c>
      <c r="E15" s="146">
        <v>16747</v>
      </c>
      <c r="F15" s="146">
        <v>15113</v>
      </c>
      <c r="G15" s="146">
        <v>15896</v>
      </c>
      <c r="H15" s="146">
        <v>19092</v>
      </c>
      <c r="I15" s="146">
        <v>19185</v>
      </c>
    </row>
    <row r="16" spans="2:11" s="3" customFormat="1" ht="3.75" customHeight="1" thickTop="1" thickBot="1">
      <c r="B16" s="14"/>
      <c r="C16" s="24"/>
      <c r="D16" s="24"/>
      <c r="E16" s="24"/>
      <c r="F16" s="24"/>
      <c r="G16" s="24"/>
      <c r="H16" s="24"/>
      <c r="I16" s="24"/>
    </row>
    <row r="17" spans="2:11" s="3" customFormat="1" ht="30" thickTop="1" thickBot="1">
      <c r="B17" s="142" t="s">
        <v>500</v>
      </c>
      <c r="C17" s="148">
        <v>141134.92079749194</v>
      </c>
      <c r="D17" s="148">
        <v>168749.84245871159</v>
      </c>
      <c r="E17" s="148">
        <v>106978.85585477996</v>
      </c>
      <c r="F17" s="148">
        <v>98081.669556011388</v>
      </c>
      <c r="G17" s="149">
        <v>68472.878837443379</v>
      </c>
      <c r="H17" s="146">
        <v>71111.0878902158</v>
      </c>
      <c r="I17" s="148">
        <v>71546.266510294503</v>
      </c>
    </row>
    <row r="18" spans="2:11" s="3" customFormat="1" ht="3.75" customHeight="1" thickTop="1" thickBot="1">
      <c r="B18" s="142"/>
      <c r="C18" s="148"/>
      <c r="D18" s="148"/>
      <c r="E18" s="148"/>
      <c r="F18" s="148"/>
      <c r="G18" s="505"/>
      <c r="H18" s="146"/>
      <c r="I18" s="148"/>
    </row>
    <row r="19" spans="2:11" s="3" customFormat="1" ht="30" thickTop="1" thickBot="1">
      <c r="B19" s="142" t="s">
        <v>501</v>
      </c>
      <c r="C19" s="148">
        <v>200000</v>
      </c>
      <c r="D19" s="148">
        <v>220000</v>
      </c>
      <c r="E19" s="148">
        <v>150000</v>
      </c>
      <c r="F19" s="148">
        <v>129000</v>
      </c>
      <c r="G19" s="505">
        <v>90000</v>
      </c>
      <c r="H19" s="146">
        <v>100000</v>
      </c>
      <c r="I19" s="148">
        <v>100008</v>
      </c>
    </row>
    <row r="20" spans="2:11" s="3" customFormat="1" ht="30" thickTop="1" thickBot="1">
      <c r="B20" s="142" t="s">
        <v>502</v>
      </c>
      <c r="C20" s="148">
        <v>112000</v>
      </c>
      <c r="D20" s="148">
        <v>145000</v>
      </c>
      <c r="E20" s="148">
        <v>85000</v>
      </c>
      <c r="F20" s="148">
        <v>80000</v>
      </c>
      <c r="G20" s="505">
        <v>55000</v>
      </c>
      <c r="H20" s="146">
        <v>60000</v>
      </c>
      <c r="I20" s="148">
        <v>65000</v>
      </c>
    </row>
    <row r="21" spans="2:11" s="3" customFormat="1" ht="30" thickTop="1" thickBot="1">
      <c r="B21" s="142" t="s">
        <v>503</v>
      </c>
      <c r="C21" s="148">
        <v>60000</v>
      </c>
      <c r="D21" s="148">
        <v>90000</v>
      </c>
      <c r="E21" s="148">
        <v>50000</v>
      </c>
      <c r="F21" s="148">
        <v>50000</v>
      </c>
      <c r="G21" s="505">
        <v>40000</v>
      </c>
      <c r="H21" s="146">
        <v>35000</v>
      </c>
      <c r="I21" s="148">
        <v>40000</v>
      </c>
    </row>
    <row r="22" spans="2:11" s="3" customFormat="1" ht="3.75" customHeight="1" thickTop="1" thickBot="1">
      <c r="B22" s="509"/>
      <c r="C22" s="148"/>
      <c r="D22" s="148"/>
      <c r="E22" s="148"/>
      <c r="F22" s="148"/>
      <c r="G22" s="505"/>
      <c r="H22" s="146"/>
      <c r="I22" s="148"/>
    </row>
    <row r="23" spans="2:11" s="3" customFormat="1" ht="15.75" thickTop="1" thickBot="1">
      <c r="B23" s="142" t="s">
        <v>473</v>
      </c>
      <c r="C23" s="148">
        <v>985475.21664182411</v>
      </c>
      <c r="D23" s="148">
        <v>1094005.54</v>
      </c>
      <c r="E23" s="148">
        <v>965723</v>
      </c>
      <c r="F23" s="148">
        <v>784364.3</v>
      </c>
      <c r="G23" s="150">
        <v>769267.26</v>
      </c>
      <c r="H23" s="148">
        <v>645854.65</v>
      </c>
      <c r="I23" s="148">
        <v>643802.63</v>
      </c>
    </row>
    <row r="24" spans="2:11" s="3" customFormat="1" ht="43.5" thickTop="1">
      <c r="B24" s="143" t="s">
        <v>474</v>
      </c>
      <c r="C24" s="151">
        <v>0.24200507897193305</v>
      </c>
      <c r="D24" s="151">
        <v>0.26919999999999999</v>
      </c>
      <c r="E24" s="151">
        <v>0.17960000000000001</v>
      </c>
      <c r="F24" s="151">
        <v>0.18079999999999999</v>
      </c>
      <c r="G24" s="151">
        <v>0.21920000000000001</v>
      </c>
      <c r="H24" s="151">
        <v>0.16889999999999999</v>
      </c>
      <c r="I24" s="151">
        <v>0.17629999999999998</v>
      </c>
      <c r="K24" s="22"/>
    </row>
    <row r="25" spans="2:11" s="3" customFormat="1" ht="6.75" customHeight="1">
      <c r="B25" s="138"/>
      <c r="C25" s="138"/>
      <c r="D25" s="139"/>
      <c r="E25" s="139"/>
      <c r="F25" s="139"/>
      <c r="G25" s="140"/>
      <c r="H25" s="140"/>
      <c r="I25" s="140"/>
      <c r="K25" s="22"/>
    </row>
    <row r="26" spans="2:11" s="3" customFormat="1" ht="12.75">
      <c r="B26" s="692" t="s">
        <v>529</v>
      </c>
      <c r="C26" s="693"/>
      <c r="D26" s="693"/>
      <c r="E26" s="693"/>
      <c r="F26" s="693"/>
      <c r="G26" s="693"/>
      <c r="H26" s="693"/>
      <c r="I26" s="693"/>
      <c r="K26" s="22"/>
    </row>
    <row r="27" spans="2:11" s="3" customFormat="1" ht="15">
      <c r="B27" s="7"/>
      <c r="C27" s="7"/>
      <c r="K27" s="22"/>
    </row>
    <row r="28" spans="2:11" s="3" customFormat="1" ht="15">
      <c r="B28" s="7"/>
      <c r="C28" s="7"/>
      <c r="D28" s="7"/>
      <c r="E28" s="7"/>
      <c r="F28" s="7"/>
      <c r="K28" s="22"/>
    </row>
    <row r="29" spans="2:11" s="3" customFormat="1" ht="15">
      <c r="B29" s="7"/>
      <c r="C29" s="7"/>
      <c r="D29" s="7"/>
      <c r="E29" s="7"/>
      <c r="F29" s="7"/>
      <c r="G29" s="23"/>
      <c r="I29" s="23"/>
      <c r="K29" s="22"/>
    </row>
    <row r="30" spans="2:11" s="3" customFormat="1" ht="15">
      <c r="B30" s="7"/>
      <c r="C30" s="7"/>
      <c r="D30" s="7"/>
      <c r="E30" s="7"/>
      <c r="F30" s="7"/>
      <c r="G30" s="23"/>
      <c r="H30" s="23"/>
      <c r="I30" s="23"/>
      <c r="K30" s="22"/>
    </row>
    <row r="31" spans="2:11" s="3" customFormat="1" ht="15">
      <c r="B31" s="7"/>
      <c r="C31" s="7"/>
      <c r="D31" s="7"/>
      <c r="E31" s="7"/>
      <c r="F31" s="7"/>
      <c r="I31" s="23"/>
      <c r="K31" s="22"/>
    </row>
    <row r="32" spans="2:11" s="3" customFormat="1" ht="15">
      <c r="B32" s="7"/>
      <c r="C32" s="7"/>
      <c r="D32" s="7"/>
      <c r="E32" s="7"/>
      <c r="F32" s="7"/>
      <c r="K32" s="22"/>
    </row>
    <row r="33" spans="2:11" s="3" customFormat="1" ht="15">
      <c r="B33" s="7"/>
      <c r="C33" s="7"/>
      <c r="D33" s="7"/>
      <c r="E33" s="7"/>
      <c r="F33" s="7"/>
      <c r="K33" s="22"/>
    </row>
    <row r="34" spans="2:11" s="3" customFormat="1" ht="15">
      <c r="B34" s="7"/>
      <c r="C34" s="7"/>
      <c r="D34" s="7"/>
      <c r="E34" s="7"/>
      <c r="F34" s="7"/>
      <c r="K34" s="22"/>
    </row>
    <row r="35" spans="2:11" s="3" customFormat="1" ht="15">
      <c r="B35" s="7"/>
      <c r="C35" s="7"/>
      <c r="D35" s="7"/>
      <c r="E35" s="7"/>
      <c r="F35" s="7"/>
      <c r="K35" s="22"/>
    </row>
    <row r="36" spans="2:11" s="3" customFormat="1" ht="15">
      <c r="B36" s="7"/>
      <c r="C36" s="7"/>
      <c r="D36" s="7"/>
      <c r="E36" s="7"/>
      <c r="F36" s="7"/>
      <c r="K36" s="22"/>
    </row>
    <row r="37" spans="2:11" s="3" customFormat="1" ht="15">
      <c r="B37" s="7"/>
      <c r="C37" s="7"/>
      <c r="D37" s="7"/>
      <c r="E37" s="7"/>
      <c r="F37" s="7"/>
      <c r="K37" s="22"/>
    </row>
    <row r="38" spans="2:11" s="3" customFormat="1" ht="15">
      <c r="B38" s="7"/>
      <c r="C38" s="7"/>
      <c r="D38" s="7"/>
      <c r="E38" s="7"/>
      <c r="F38" s="7"/>
      <c r="K38" s="22"/>
    </row>
    <row r="39" spans="2:11" s="3" customFormat="1" ht="15">
      <c r="B39" s="7"/>
      <c r="C39" s="7"/>
      <c r="D39" s="7"/>
      <c r="E39" s="7"/>
      <c r="F39" s="7"/>
      <c r="K39" s="22"/>
    </row>
    <row r="40" spans="2:11" s="3" customFormat="1" ht="15">
      <c r="B40" s="7"/>
      <c r="C40" s="7"/>
      <c r="D40" s="7"/>
      <c r="E40" s="7"/>
      <c r="F40" s="7"/>
      <c r="K40" s="22"/>
    </row>
    <row r="41" spans="2:11" s="3" customFormat="1" ht="15">
      <c r="B41" s="7"/>
      <c r="C41" s="7"/>
      <c r="D41" s="7"/>
      <c r="E41" s="7"/>
      <c r="F41" s="7"/>
      <c r="K41" s="22"/>
    </row>
    <row r="42" spans="2:11" s="3" customFormat="1" ht="15">
      <c r="B42" s="7"/>
      <c r="C42" s="7"/>
      <c r="D42" s="7"/>
      <c r="E42" s="7"/>
      <c r="F42" s="7"/>
      <c r="K42" s="22"/>
    </row>
    <row r="43" spans="2:11" s="3" customFormat="1" ht="15">
      <c r="B43" s="7"/>
      <c r="C43" s="7"/>
      <c r="D43" s="7"/>
      <c r="E43" s="7"/>
      <c r="F43" s="7"/>
      <c r="K43" s="22"/>
    </row>
    <row r="44" spans="2:11" s="3" customFormat="1" ht="15">
      <c r="B44" s="7"/>
      <c r="C44" s="7"/>
      <c r="D44" s="7"/>
      <c r="E44" s="7"/>
      <c r="F44" s="7"/>
      <c r="K44" s="22"/>
    </row>
    <row r="45" spans="2:11" s="3" customFormat="1" ht="15">
      <c r="B45" s="7"/>
      <c r="C45" s="7"/>
      <c r="D45" s="7"/>
      <c r="E45" s="7"/>
      <c r="F45" s="7"/>
      <c r="K45" s="22"/>
    </row>
    <row r="46" spans="2:11" s="3" customFormat="1" ht="15">
      <c r="B46" s="7"/>
      <c r="C46" s="7"/>
      <c r="D46" s="7"/>
      <c r="E46" s="7"/>
      <c r="F46" s="7"/>
      <c r="K46" s="22"/>
    </row>
    <row r="47" spans="2:11" s="3" customFormat="1" ht="15">
      <c r="B47" s="7"/>
      <c r="C47" s="7"/>
      <c r="D47" s="7"/>
      <c r="E47" s="7"/>
      <c r="F47" s="7"/>
      <c r="K47" s="22"/>
    </row>
    <row r="48" spans="2:11" s="3" customFormat="1" ht="15">
      <c r="B48" s="7"/>
      <c r="C48" s="7"/>
      <c r="D48" s="7"/>
      <c r="E48" s="7"/>
      <c r="F48" s="7"/>
      <c r="K48" s="22"/>
    </row>
    <row r="49" spans="2:11" s="3" customFormat="1">
      <c r="B49" s="14"/>
      <c r="C49" s="14"/>
      <c r="D49" s="14"/>
      <c r="E49" s="14"/>
      <c r="F49" s="14"/>
      <c r="K49" s="22"/>
    </row>
    <row r="50" spans="2:11" s="3" customFormat="1">
      <c r="B50" s="14"/>
      <c r="C50" s="14"/>
      <c r="D50" s="14"/>
      <c r="E50" s="14"/>
      <c r="F50" s="14"/>
      <c r="K50" s="22"/>
    </row>
    <row r="51" spans="2:11" s="3" customFormat="1">
      <c r="B51" s="14"/>
      <c r="C51" s="14"/>
      <c r="D51" s="14"/>
      <c r="E51" s="14"/>
      <c r="F51" s="14"/>
      <c r="K51" s="22"/>
    </row>
    <row r="52" spans="2:11" s="3" customFormat="1">
      <c r="B52" s="14"/>
      <c r="C52" s="14"/>
      <c r="D52" s="14"/>
      <c r="E52" s="14"/>
      <c r="F52" s="14"/>
      <c r="K52" s="22"/>
    </row>
    <row r="53" spans="2:11" s="3" customFormat="1">
      <c r="B53" s="14"/>
      <c r="C53" s="14"/>
      <c r="D53" s="14"/>
      <c r="E53" s="14"/>
      <c r="F53" s="14"/>
      <c r="K53" s="22"/>
    </row>
    <row r="54" spans="2:11" s="3" customFormat="1">
      <c r="B54" s="14"/>
      <c r="C54" s="14"/>
      <c r="D54" s="14"/>
      <c r="E54" s="14"/>
      <c r="F54" s="14"/>
      <c r="K54" s="22"/>
    </row>
    <row r="55" spans="2:11" s="3" customFormat="1">
      <c r="B55" s="14"/>
      <c r="C55" s="14"/>
      <c r="D55" s="14"/>
      <c r="E55" s="14"/>
      <c r="F55" s="14"/>
      <c r="K55" s="22"/>
    </row>
    <row r="56" spans="2:11" s="3" customFormat="1">
      <c r="B56" s="14"/>
      <c r="C56" s="14"/>
      <c r="D56" s="14"/>
      <c r="E56" s="14"/>
      <c r="F56" s="14"/>
      <c r="K56" s="22"/>
    </row>
    <row r="57" spans="2:11" s="3" customFormat="1">
      <c r="B57" s="14"/>
      <c r="C57" s="14"/>
      <c r="D57" s="14"/>
      <c r="E57" s="14"/>
      <c r="F57" s="14"/>
      <c r="K57" s="22"/>
    </row>
    <row r="58" spans="2:11" s="3" customFormat="1">
      <c r="B58" s="14"/>
      <c r="C58" s="14"/>
      <c r="D58" s="14"/>
      <c r="E58" s="14"/>
      <c r="F58" s="14"/>
      <c r="K58" s="22"/>
    </row>
    <row r="59" spans="2:11" s="3" customFormat="1">
      <c r="B59" s="14"/>
      <c r="C59" s="14"/>
      <c r="D59" s="14"/>
      <c r="E59" s="14"/>
      <c r="F59" s="14"/>
      <c r="K59" s="22"/>
    </row>
    <row r="60" spans="2:11" s="3" customFormat="1">
      <c r="B60" s="14"/>
      <c r="C60" s="14"/>
      <c r="D60" s="14"/>
      <c r="E60" s="14"/>
      <c r="F60" s="14"/>
      <c r="K60" s="22"/>
    </row>
    <row r="61" spans="2:11" s="3" customFormat="1">
      <c r="B61" s="14"/>
      <c r="C61" s="14"/>
      <c r="D61" s="14"/>
      <c r="E61" s="14"/>
      <c r="F61" s="14"/>
      <c r="K61" s="22"/>
    </row>
    <row r="62" spans="2:11" s="3" customFormat="1">
      <c r="B62" s="14"/>
      <c r="C62" s="14"/>
      <c r="D62" s="14"/>
      <c r="E62" s="14"/>
      <c r="F62" s="14"/>
      <c r="K62" s="22"/>
    </row>
    <row r="63" spans="2:11" s="3" customFormat="1">
      <c r="B63" s="14"/>
      <c r="C63" s="14"/>
      <c r="D63" s="14"/>
      <c r="E63" s="14"/>
      <c r="F63" s="14"/>
      <c r="K63" s="22"/>
    </row>
    <row r="64" spans="2:11" s="3" customFormat="1">
      <c r="B64" s="14"/>
      <c r="C64" s="14"/>
      <c r="D64" s="14"/>
      <c r="E64" s="14"/>
      <c r="F64" s="14"/>
      <c r="K64" s="22"/>
    </row>
    <row r="65" spans="2:11" s="3" customFormat="1">
      <c r="B65" s="14"/>
      <c r="C65" s="14"/>
      <c r="D65" s="14"/>
      <c r="E65" s="14"/>
      <c r="F65" s="14"/>
      <c r="K65" s="22"/>
    </row>
    <row r="66" spans="2:11" s="3" customFormat="1">
      <c r="B66" s="14"/>
      <c r="C66" s="14"/>
      <c r="D66" s="14"/>
      <c r="E66" s="14"/>
      <c r="F66" s="14"/>
      <c r="K66" s="22"/>
    </row>
    <row r="67" spans="2:11" s="3" customFormat="1">
      <c r="B67" s="14"/>
      <c r="C67" s="14"/>
      <c r="D67" s="14"/>
      <c r="E67" s="14"/>
      <c r="F67" s="14"/>
      <c r="K67" s="22"/>
    </row>
    <row r="68" spans="2:11" s="3" customFormat="1">
      <c r="B68" s="14"/>
      <c r="C68" s="14"/>
      <c r="D68" s="14"/>
      <c r="E68" s="14"/>
      <c r="F68" s="14"/>
      <c r="K68" s="22"/>
    </row>
    <row r="69" spans="2:11" s="3" customFormat="1">
      <c r="B69" s="14"/>
      <c r="C69" s="14"/>
      <c r="D69" s="14"/>
      <c r="E69" s="14"/>
      <c r="F69" s="14"/>
      <c r="K69" s="22"/>
    </row>
    <row r="70" spans="2:11" s="3" customFormat="1">
      <c r="B70" s="14"/>
      <c r="C70" s="14"/>
      <c r="D70" s="14"/>
      <c r="E70" s="14"/>
      <c r="F70" s="14"/>
      <c r="K70" s="22"/>
    </row>
    <row r="71" spans="2:11" s="3" customFormat="1">
      <c r="B71" s="14"/>
      <c r="C71" s="14"/>
      <c r="D71" s="14"/>
      <c r="E71" s="14"/>
      <c r="F71" s="14"/>
      <c r="K71" s="22"/>
    </row>
    <row r="72" spans="2:11" s="3" customFormat="1">
      <c r="B72" s="14"/>
      <c r="C72" s="14"/>
      <c r="D72" s="14"/>
      <c r="E72" s="14"/>
      <c r="F72" s="14"/>
      <c r="K72" s="22"/>
    </row>
    <row r="73" spans="2:11" s="3" customFormat="1">
      <c r="B73" s="14"/>
      <c r="C73" s="14"/>
      <c r="D73" s="14"/>
      <c r="E73" s="14"/>
      <c r="F73" s="14"/>
      <c r="K73" s="22"/>
    </row>
    <row r="74" spans="2:11" s="3" customFormat="1">
      <c r="B74" s="14"/>
      <c r="C74" s="14"/>
      <c r="D74" s="14"/>
      <c r="E74" s="14"/>
      <c r="F74" s="14"/>
      <c r="K74" s="22"/>
    </row>
    <row r="75" spans="2:11" s="3" customFormat="1">
      <c r="B75" s="14"/>
      <c r="C75" s="14"/>
      <c r="D75" s="14"/>
      <c r="E75" s="14"/>
      <c r="F75" s="14"/>
      <c r="K75" s="22"/>
    </row>
    <row r="76" spans="2:11" s="3" customFormat="1">
      <c r="B76" s="14"/>
      <c r="C76" s="14"/>
      <c r="D76" s="14"/>
      <c r="E76" s="14"/>
      <c r="F76" s="14"/>
      <c r="K76" s="22"/>
    </row>
    <row r="77" spans="2:11" s="3" customFormat="1">
      <c r="B77" s="14"/>
      <c r="C77" s="14"/>
      <c r="D77" s="14"/>
      <c r="E77" s="14"/>
      <c r="F77" s="14"/>
      <c r="K77" s="22"/>
    </row>
    <row r="78" spans="2:11" s="3" customFormat="1">
      <c r="B78" s="14"/>
      <c r="C78" s="14"/>
      <c r="D78" s="14"/>
      <c r="E78" s="14"/>
      <c r="F78" s="14"/>
      <c r="K78" s="22"/>
    </row>
    <row r="79" spans="2:11" s="3" customFormat="1">
      <c r="B79" s="14"/>
      <c r="C79" s="14"/>
      <c r="D79" s="14"/>
      <c r="E79" s="14"/>
      <c r="F79" s="14"/>
      <c r="K79" s="22"/>
    </row>
    <row r="80" spans="2:11" s="3" customFormat="1">
      <c r="B80" s="14"/>
      <c r="C80" s="14"/>
      <c r="D80" s="14"/>
      <c r="E80" s="14"/>
      <c r="F80" s="14"/>
      <c r="K80" s="22"/>
    </row>
    <row r="81" spans="2:11" s="3" customFormat="1">
      <c r="B81" s="14"/>
      <c r="C81" s="14"/>
      <c r="D81" s="14"/>
      <c r="E81" s="14"/>
      <c r="F81" s="14"/>
      <c r="K81" s="22"/>
    </row>
    <row r="82" spans="2:11" s="3" customFormat="1">
      <c r="B82" s="14"/>
      <c r="C82" s="14"/>
      <c r="D82" s="14"/>
      <c r="E82" s="14"/>
      <c r="F82" s="14"/>
      <c r="K82" s="22"/>
    </row>
    <row r="83" spans="2:11" s="3" customFormat="1">
      <c r="B83" s="14"/>
      <c r="C83" s="14"/>
      <c r="D83" s="14"/>
      <c r="E83" s="14"/>
      <c r="F83" s="14"/>
      <c r="K83" s="22"/>
    </row>
    <row r="84" spans="2:11" s="3" customFormat="1">
      <c r="B84" s="14"/>
      <c r="C84" s="14"/>
      <c r="D84" s="14"/>
      <c r="E84" s="14"/>
      <c r="F84" s="14"/>
      <c r="K84" s="22"/>
    </row>
    <row r="85" spans="2:11" s="3" customFormat="1">
      <c r="B85" s="14"/>
      <c r="C85" s="14"/>
      <c r="D85" s="14"/>
      <c r="E85" s="14"/>
      <c r="F85" s="14"/>
      <c r="K85" s="22"/>
    </row>
    <row r="86" spans="2:11" s="3" customFormat="1">
      <c r="B86" s="14"/>
      <c r="C86" s="14"/>
      <c r="D86" s="14"/>
      <c r="E86" s="14"/>
      <c r="F86" s="14"/>
      <c r="K86" s="22"/>
    </row>
    <row r="87" spans="2:11" s="3" customFormat="1">
      <c r="B87" s="14"/>
      <c r="C87" s="14"/>
      <c r="D87" s="14"/>
      <c r="E87" s="14"/>
      <c r="F87" s="14"/>
      <c r="K87" s="22"/>
    </row>
    <row r="88" spans="2:11" s="3" customFormat="1">
      <c r="B88" s="14"/>
      <c r="C88" s="14"/>
      <c r="D88" s="14"/>
      <c r="E88" s="14"/>
      <c r="F88" s="14"/>
      <c r="K88" s="22"/>
    </row>
    <row r="89" spans="2:11" s="3" customFormat="1">
      <c r="B89" s="14"/>
      <c r="C89" s="14"/>
      <c r="D89" s="14"/>
      <c r="E89" s="14"/>
      <c r="F89" s="14"/>
      <c r="K89" s="22"/>
    </row>
    <row r="90" spans="2:11" s="3" customFormat="1">
      <c r="B90" s="14"/>
      <c r="C90" s="14"/>
      <c r="D90" s="14"/>
      <c r="E90" s="14"/>
      <c r="F90" s="14"/>
      <c r="K90" s="22"/>
    </row>
    <row r="91" spans="2:11" s="3" customFormat="1">
      <c r="B91" s="14"/>
      <c r="C91" s="14"/>
      <c r="D91" s="14"/>
      <c r="E91" s="14"/>
      <c r="F91" s="14"/>
      <c r="K91" s="22"/>
    </row>
    <row r="92" spans="2:11" s="3" customFormat="1">
      <c r="B92" s="14"/>
      <c r="C92" s="14"/>
      <c r="D92" s="14"/>
      <c r="E92" s="14"/>
      <c r="F92" s="14"/>
      <c r="K92" s="22"/>
    </row>
    <row r="93" spans="2:11" s="3" customFormat="1">
      <c r="B93" s="14"/>
      <c r="C93" s="14"/>
      <c r="D93" s="14"/>
      <c r="E93" s="14"/>
      <c r="F93" s="14"/>
      <c r="K93" s="22"/>
    </row>
    <row r="94" spans="2:11" s="3" customFormat="1">
      <c r="B94" s="14"/>
      <c r="C94" s="14"/>
      <c r="D94" s="14"/>
      <c r="E94" s="14"/>
      <c r="F94" s="14"/>
      <c r="K94" s="22"/>
    </row>
    <row r="95" spans="2:11" s="3" customFormat="1">
      <c r="B95" s="14"/>
      <c r="C95" s="14"/>
      <c r="D95" s="14"/>
      <c r="E95" s="14"/>
      <c r="F95" s="14"/>
      <c r="K95" s="22"/>
    </row>
    <row r="96" spans="2:11" s="3" customFormat="1">
      <c r="B96" s="14"/>
      <c r="C96" s="14"/>
      <c r="D96" s="14"/>
      <c r="E96" s="14"/>
      <c r="F96" s="14"/>
      <c r="K96" s="22"/>
    </row>
    <row r="97" spans="2:11" s="3" customFormat="1">
      <c r="B97" s="14"/>
      <c r="C97" s="14"/>
      <c r="D97" s="14"/>
      <c r="E97" s="14"/>
      <c r="F97" s="14"/>
      <c r="K97" s="22"/>
    </row>
    <row r="98" spans="2:11" s="3" customFormat="1">
      <c r="B98" s="14"/>
      <c r="C98" s="14"/>
      <c r="D98" s="14"/>
      <c r="E98" s="14"/>
      <c r="F98" s="14"/>
      <c r="K98" s="22"/>
    </row>
    <row r="99" spans="2:11" s="3" customFormat="1">
      <c r="B99" s="14"/>
      <c r="C99" s="14"/>
      <c r="D99" s="14"/>
      <c r="E99" s="14"/>
      <c r="F99" s="14"/>
      <c r="K99" s="22"/>
    </row>
    <row r="100" spans="2:11" s="3" customFormat="1">
      <c r="B100" s="14"/>
      <c r="C100" s="14"/>
      <c r="D100" s="14"/>
      <c r="E100" s="14"/>
      <c r="F100" s="14"/>
      <c r="K100" s="22"/>
    </row>
    <row r="101" spans="2:11" s="3" customFormat="1">
      <c r="B101" s="14"/>
      <c r="C101" s="14"/>
      <c r="D101" s="14"/>
      <c r="E101" s="14"/>
      <c r="F101" s="14"/>
      <c r="K101" s="22"/>
    </row>
    <row r="102" spans="2:11" s="3" customFormat="1">
      <c r="B102" s="14"/>
      <c r="C102" s="14"/>
      <c r="D102" s="14"/>
      <c r="E102" s="14"/>
      <c r="F102" s="14"/>
      <c r="K102" s="22"/>
    </row>
    <row r="103" spans="2:11" s="3" customFormat="1">
      <c r="B103" s="14"/>
      <c r="C103" s="14"/>
      <c r="D103" s="14"/>
      <c r="E103" s="14"/>
      <c r="F103" s="14"/>
      <c r="K103" s="22"/>
    </row>
    <row r="104" spans="2:11" s="3" customFormat="1">
      <c r="B104" s="14"/>
      <c r="C104" s="14"/>
      <c r="D104" s="14"/>
      <c r="E104" s="14"/>
      <c r="F104" s="14"/>
      <c r="K104" s="22"/>
    </row>
    <row r="105" spans="2:11" s="3" customFormat="1">
      <c r="B105" s="14"/>
      <c r="C105" s="14"/>
      <c r="D105" s="14"/>
      <c r="E105" s="14"/>
      <c r="F105" s="14"/>
      <c r="K105" s="22"/>
    </row>
    <row r="106" spans="2:11" s="3" customFormat="1">
      <c r="B106" s="14"/>
      <c r="C106" s="14"/>
      <c r="D106" s="14"/>
      <c r="E106" s="14"/>
      <c r="F106" s="14"/>
      <c r="K106" s="22"/>
    </row>
    <row r="107" spans="2:11" s="3" customFormat="1">
      <c r="B107" s="14"/>
      <c r="C107" s="14"/>
      <c r="D107" s="14"/>
      <c r="E107" s="14"/>
      <c r="F107" s="14"/>
      <c r="K107" s="22"/>
    </row>
    <row r="108" spans="2:11" s="3" customFormat="1">
      <c r="B108" s="14"/>
      <c r="C108" s="14"/>
      <c r="D108" s="14"/>
      <c r="E108" s="14"/>
      <c r="F108" s="14"/>
      <c r="K108" s="22"/>
    </row>
    <row r="109" spans="2:11" s="3" customFormat="1">
      <c r="B109" s="14"/>
      <c r="C109" s="14"/>
      <c r="D109" s="14"/>
      <c r="E109" s="14"/>
      <c r="F109" s="14"/>
      <c r="K109" s="22"/>
    </row>
    <row r="110" spans="2:11" s="3" customFormat="1">
      <c r="B110" s="14"/>
      <c r="C110" s="14"/>
      <c r="D110" s="14"/>
      <c r="E110" s="14"/>
      <c r="F110" s="14"/>
      <c r="K110" s="22"/>
    </row>
    <row r="111" spans="2:11" s="3" customFormat="1">
      <c r="B111" s="14"/>
      <c r="C111" s="14"/>
      <c r="D111" s="14"/>
      <c r="E111" s="14"/>
      <c r="F111" s="14"/>
      <c r="K111" s="22"/>
    </row>
    <row r="112" spans="2:11" s="3" customFormat="1">
      <c r="B112" s="14"/>
      <c r="C112" s="14"/>
      <c r="D112" s="14"/>
      <c r="E112" s="14"/>
      <c r="F112" s="14"/>
      <c r="K112" s="22"/>
    </row>
    <row r="113" spans="2:11" s="3" customFormat="1">
      <c r="B113" s="14"/>
      <c r="C113" s="14"/>
      <c r="D113" s="14"/>
      <c r="E113" s="14"/>
      <c r="F113" s="14"/>
      <c r="K113" s="22"/>
    </row>
    <row r="114" spans="2:11" s="3" customFormat="1">
      <c r="B114" s="14"/>
      <c r="C114" s="14"/>
      <c r="D114" s="14"/>
      <c r="E114" s="14"/>
      <c r="F114" s="14"/>
      <c r="K114" s="22"/>
    </row>
    <row r="115" spans="2:11" s="3" customFormat="1">
      <c r="B115" s="14"/>
      <c r="C115" s="14"/>
      <c r="D115" s="14"/>
      <c r="E115" s="14"/>
      <c r="F115" s="14"/>
      <c r="K115" s="22"/>
    </row>
    <row r="116" spans="2:11" s="3" customFormat="1">
      <c r="B116" s="14"/>
      <c r="C116" s="14"/>
      <c r="D116" s="14"/>
      <c r="E116" s="14"/>
      <c r="F116" s="14"/>
      <c r="K116" s="22"/>
    </row>
    <row r="117" spans="2:11" s="3" customFormat="1">
      <c r="B117" s="14"/>
      <c r="C117" s="14"/>
      <c r="D117" s="14"/>
      <c r="E117" s="14"/>
      <c r="F117" s="14"/>
      <c r="K117" s="22"/>
    </row>
    <row r="118" spans="2:11" s="3" customFormat="1">
      <c r="B118" s="14"/>
      <c r="C118" s="14"/>
      <c r="D118" s="14"/>
      <c r="E118" s="14"/>
      <c r="F118" s="14"/>
      <c r="K118" s="22"/>
    </row>
    <row r="119" spans="2:11" s="3" customFormat="1">
      <c r="B119" s="14"/>
      <c r="C119" s="14"/>
      <c r="D119" s="14"/>
      <c r="E119" s="14"/>
      <c r="F119" s="14"/>
      <c r="K119" s="22"/>
    </row>
    <row r="120" spans="2:11" s="3" customFormat="1">
      <c r="B120" s="14"/>
      <c r="C120" s="14"/>
      <c r="D120" s="14"/>
      <c r="E120" s="14"/>
      <c r="F120" s="14"/>
      <c r="K120" s="22"/>
    </row>
    <row r="121" spans="2:11" s="3" customFormat="1">
      <c r="B121" s="14"/>
      <c r="C121" s="14"/>
      <c r="D121" s="14"/>
      <c r="E121" s="14"/>
      <c r="F121" s="14"/>
      <c r="K121" s="22"/>
    </row>
    <row r="122" spans="2:11" s="3" customFormat="1">
      <c r="B122" s="14"/>
      <c r="C122" s="14"/>
      <c r="D122" s="14"/>
      <c r="E122" s="14"/>
      <c r="F122" s="14"/>
      <c r="K122" s="22"/>
    </row>
    <row r="123" spans="2:11" s="3" customFormat="1">
      <c r="B123" s="14"/>
      <c r="C123" s="14"/>
      <c r="D123" s="14"/>
      <c r="E123" s="14"/>
      <c r="F123" s="14"/>
      <c r="K123" s="22"/>
    </row>
    <row r="124" spans="2:11" s="3" customFormat="1">
      <c r="B124" s="14"/>
      <c r="C124" s="14"/>
      <c r="D124" s="14"/>
      <c r="E124" s="14"/>
      <c r="F124" s="14"/>
      <c r="K124" s="22"/>
    </row>
    <row r="125" spans="2:11" s="3" customFormat="1">
      <c r="B125" s="14"/>
      <c r="C125" s="14"/>
      <c r="D125" s="14"/>
      <c r="E125" s="14"/>
      <c r="F125" s="14"/>
      <c r="K125" s="22"/>
    </row>
    <row r="126" spans="2:11" s="3" customFormat="1">
      <c r="B126" s="14"/>
      <c r="C126" s="14"/>
      <c r="D126" s="14"/>
      <c r="E126" s="14"/>
      <c r="F126" s="14"/>
      <c r="K126" s="22"/>
    </row>
    <row r="127" spans="2:11" s="3" customFormat="1">
      <c r="B127" s="14"/>
      <c r="C127" s="14"/>
      <c r="D127" s="14"/>
      <c r="E127" s="14"/>
      <c r="F127" s="14"/>
      <c r="K127" s="22"/>
    </row>
    <row r="128" spans="2:11" s="3" customFormat="1">
      <c r="B128" s="14"/>
      <c r="C128" s="14"/>
      <c r="D128" s="14"/>
      <c r="E128" s="14"/>
      <c r="F128" s="14"/>
      <c r="K128" s="22"/>
    </row>
    <row r="129" spans="2:11" s="3" customFormat="1">
      <c r="B129" s="14"/>
      <c r="C129" s="14"/>
      <c r="D129" s="14"/>
      <c r="E129" s="14"/>
      <c r="F129" s="14"/>
      <c r="K129" s="22"/>
    </row>
    <row r="130" spans="2:11" s="3" customFormat="1">
      <c r="B130" s="14"/>
      <c r="C130" s="14"/>
      <c r="D130" s="14"/>
      <c r="E130" s="14"/>
      <c r="F130" s="14"/>
      <c r="K130" s="22"/>
    </row>
    <row r="131" spans="2:11" s="3" customFormat="1">
      <c r="B131" s="14"/>
      <c r="C131" s="14"/>
      <c r="D131" s="14"/>
      <c r="E131" s="14"/>
      <c r="F131" s="14"/>
      <c r="K131" s="22"/>
    </row>
    <row r="132" spans="2:11" s="3" customFormat="1">
      <c r="B132" s="14"/>
      <c r="C132" s="14"/>
      <c r="D132" s="14"/>
      <c r="E132" s="14"/>
      <c r="F132" s="14"/>
      <c r="K132" s="22"/>
    </row>
    <row r="133" spans="2:11" s="3" customFormat="1">
      <c r="B133" s="14"/>
      <c r="C133" s="14"/>
      <c r="D133" s="14"/>
      <c r="E133" s="14"/>
      <c r="F133" s="14"/>
      <c r="K133" s="22"/>
    </row>
    <row r="134" spans="2:11" s="3" customFormat="1">
      <c r="B134" s="14"/>
      <c r="C134" s="14"/>
      <c r="D134" s="14"/>
      <c r="E134" s="14"/>
      <c r="F134" s="14"/>
      <c r="K134" s="22"/>
    </row>
    <row r="135" spans="2:11" s="3" customFormat="1">
      <c r="B135" s="14"/>
      <c r="C135" s="14"/>
      <c r="D135" s="14"/>
      <c r="E135" s="14"/>
      <c r="F135" s="14"/>
      <c r="K135" s="22"/>
    </row>
    <row r="136" spans="2:11" s="3" customFormat="1">
      <c r="B136" s="14"/>
      <c r="C136" s="14"/>
      <c r="D136" s="14"/>
      <c r="E136" s="14"/>
      <c r="F136" s="14"/>
      <c r="K136" s="22"/>
    </row>
    <row r="137" spans="2:11" s="3" customFormat="1">
      <c r="B137" s="14"/>
      <c r="C137" s="14"/>
      <c r="D137" s="14"/>
      <c r="E137" s="14"/>
      <c r="F137" s="14"/>
      <c r="K137" s="22"/>
    </row>
    <row r="138" spans="2:11" s="3" customFormat="1">
      <c r="B138" s="14"/>
      <c r="C138" s="14"/>
      <c r="D138" s="14"/>
      <c r="E138" s="14"/>
      <c r="F138" s="14"/>
      <c r="K138" s="22"/>
    </row>
    <row r="139" spans="2:11" s="3" customFormat="1">
      <c r="B139" s="14"/>
      <c r="C139" s="14"/>
      <c r="D139" s="14"/>
      <c r="E139" s="14"/>
      <c r="F139" s="14"/>
      <c r="K139" s="22"/>
    </row>
    <row r="140" spans="2:11" s="3" customFormat="1">
      <c r="B140" s="14"/>
      <c r="C140" s="14"/>
      <c r="D140" s="14"/>
      <c r="E140" s="14"/>
      <c r="F140" s="14"/>
      <c r="K140" s="22"/>
    </row>
    <row r="141" spans="2:11" s="3" customFormat="1">
      <c r="B141" s="14"/>
      <c r="C141" s="14"/>
      <c r="D141" s="14"/>
      <c r="E141" s="14"/>
      <c r="F141" s="14"/>
      <c r="K141" s="22"/>
    </row>
    <row r="142" spans="2:11" s="3" customFormat="1">
      <c r="B142" s="14"/>
      <c r="C142" s="14"/>
      <c r="D142" s="14"/>
      <c r="E142" s="14"/>
      <c r="F142" s="14"/>
      <c r="K142" s="22"/>
    </row>
    <row r="143" spans="2:11" s="3" customFormat="1">
      <c r="B143" s="14"/>
      <c r="C143" s="14"/>
      <c r="D143" s="14"/>
      <c r="E143" s="14"/>
      <c r="F143" s="14"/>
      <c r="K143" s="22"/>
    </row>
    <row r="144" spans="2:11" s="3" customFormat="1">
      <c r="B144" s="14"/>
      <c r="C144" s="14"/>
      <c r="D144" s="14"/>
      <c r="E144" s="14"/>
      <c r="F144" s="14"/>
      <c r="K144" s="22"/>
    </row>
    <row r="145" spans="2:11" s="3" customFormat="1">
      <c r="B145" s="14"/>
      <c r="C145" s="14"/>
      <c r="D145" s="14"/>
      <c r="E145" s="14"/>
      <c r="F145" s="14"/>
      <c r="K145" s="22"/>
    </row>
    <row r="146" spans="2:11" s="3" customFormat="1">
      <c r="B146" s="14"/>
      <c r="C146" s="14"/>
      <c r="D146" s="14"/>
      <c r="E146" s="14"/>
      <c r="F146" s="14"/>
      <c r="K146" s="22"/>
    </row>
    <row r="147" spans="2:11" s="3" customFormat="1">
      <c r="B147" s="14"/>
      <c r="C147" s="14"/>
      <c r="D147" s="14"/>
      <c r="E147" s="14"/>
      <c r="F147" s="14"/>
      <c r="K147" s="22"/>
    </row>
    <row r="148" spans="2:11" s="3" customFormat="1">
      <c r="B148" s="14"/>
      <c r="C148" s="14"/>
      <c r="D148" s="14"/>
      <c r="E148" s="14"/>
      <c r="F148" s="14"/>
      <c r="K148" s="22"/>
    </row>
    <row r="149" spans="2:11" s="3" customFormat="1">
      <c r="B149" s="14"/>
      <c r="C149" s="14"/>
      <c r="D149" s="14"/>
      <c r="E149" s="14"/>
      <c r="F149" s="14"/>
      <c r="K149" s="22"/>
    </row>
    <row r="150" spans="2:11" s="3" customFormat="1">
      <c r="B150" s="14"/>
      <c r="C150" s="14"/>
      <c r="D150" s="14"/>
      <c r="E150" s="14"/>
      <c r="F150" s="14"/>
      <c r="K150" s="22"/>
    </row>
    <row r="151" spans="2:11" s="3" customFormat="1">
      <c r="B151" s="14"/>
      <c r="C151" s="14"/>
      <c r="D151" s="14"/>
      <c r="E151" s="14"/>
      <c r="F151" s="14"/>
      <c r="K151" s="22"/>
    </row>
    <row r="152" spans="2:11" s="3" customFormat="1">
      <c r="B152" s="14"/>
      <c r="C152" s="14"/>
      <c r="D152" s="14"/>
      <c r="E152" s="14"/>
      <c r="F152" s="14"/>
      <c r="K152" s="22"/>
    </row>
    <row r="153" spans="2:11" s="3" customFormat="1">
      <c r="B153" s="14"/>
      <c r="C153" s="14"/>
      <c r="D153" s="14"/>
      <c r="E153" s="14"/>
      <c r="F153" s="14"/>
      <c r="K153" s="22"/>
    </row>
    <row r="154" spans="2:11" s="3" customFormat="1">
      <c r="B154" s="14"/>
      <c r="C154" s="14"/>
      <c r="D154" s="14"/>
      <c r="E154" s="14"/>
      <c r="F154" s="14"/>
      <c r="K154" s="22"/>
    </row>
    <row r="155" spans="2:11" s="3" customFormat="1">
      <c r="B155" s="14"/>
      <c r="C155" s="14"/>
      <c r="D155" s="14"/>
      <c r="E155" s="14"/>
      <c r="F155" s="14"/>
      <c r="K155" s="22"/>
    </row>
    <row r="156" spans="2:11" s="3" customFormat="1">
      <c r="B156" s="14"/>
      <c r="C156" s="14"/>
      <c r="D156" s="14"/>
      <c r="E156" s="14"/>
      <c r="F156" s="14"/>
      <c r="K156" s="22"/>
    </row>
    <row r="157" spans="2:11" s="3" customFormat="1">
      <c r="B157" s="14"/>
      <c r="C157" s="14"/>
      <c r="D157" s="14"/>
      <c r="E157" s="14"/>
      <c r="F157" s="14"/>
      <c r="K157" s="22"/>
    </row>
    <row r="158" spans="2:11" s="3" customFormat="1">
      <c r="B158" s="14"/>
      <c r="C158" s="14"/>
      <c r="D158" s="14"/>
      <c r="E158" s="14"/>
      <c r="F158" s="14"/>
      <c r="K158" s="22"/>
    </row>
    <row r="159" spans="2:11" s="3" customFormat="1">
      <c r="B159" s="14"/>
      <c r="C159" s="14"/>
      <c r="D159" s="14"/>
      <c r="E159" s="14"/>
      <c r="F159" s="14"/>
      <c r="K159" s="22"/>
    </row>
    <row r="160" spans="2:11" s="3" customFormat="1">
      <c r="B160" s="14"/>
      <c r="C160" s="14"/>
      <c r="D160" s="14"/>
      <c r="E160" s="14"/>
      <c r="F160" s="14"/>
      <c r="K160" s="22"/>
    </row>
    <row r="161" spans="2:11" s="3" customFormat="1">
      <c r="B161" s="14"/>
      <c r="C161" s="14"/>
      <c r="D161" s="14"/>
      <c r="E161" s="14"/>
      <c r="F161" s="14"/>
      <c r="K161" s="22"/>
    </row>
    <row r="162" spans="2:11" s="3" customFormat="1">
      <c r="B162" s="14"/>
      <c r="C162" s="14"/>
      <c r="D162" s="14"/>
      <c r="E162" s="14"/>
      <c r="F162" s="14"/>
      <c r="K162" s="22"/>
    </row>
    <row r="163" spans="2:11" s="3" customFormat="1">
      <c r="B163" s="14"/>
      <c r="C163" s="14"/>
      <c r="D163" s="14"/>
      <c r="E163" s="14"/>
      <c r="F163" s="14"/>
      <c r="K163" s="22"/>
    </row>
    <row r="164" spans="2:11" s="3" customFormat="1">
      <c r="B164" s="14"/>
      <c r="C164" s="14"/>
      <c r="D164" s="14"/>
      <c r="E164" s="14"/>
      <c r="F164" s="14"/>
      <c r="K164" s="22"/>
    </row>
    <row r="165" spans="2:11" s="3" customFormat="1">
      <c r="B165" s="14"/>
      <c r="C165" s="14"/>
      <c r="D165" s="14"/>
      <c r="E165" s="14"/>
      <c r="F165" s="14"/>
      <c r="K165" s="22"/>
    </row>
    <row r="166" spans="2:11" s="3" customFormat="1">
      <c r="B166" s="14"/>
      <c r="C166" s="14"/>
      <c r="D166" s="14"/>
      <c r="E166" s="14"/>
      <c r="F166" s="14"/>
      <c r="K166" s="22"/>
    </row>
    <row r="167" spans="2:11" s="3" customFormat="1">
      <c r="B167" s="14"/>
      <c r="C167" s="14"/>
      <c r="D167" s="14"/>
      <c r="E167" s="14"/>
      <c r="F167" s="14"/>
      <c r="K167" s="22"/>
    </row>
    <row r="168" spans="2:11" s="3" customFormat="1">
      <c r="B168" s="14"/>
      <c r="C168" s="14"/>
      <c r="D168" s="14"/>
      <c r="E168" s="14"/>
      <c r="F168" s="14"/>
      <c r="K168" s="22"/>
    </row>
    <row r="169" spans="2:11" s="3" customFormat="1">
      <c r="B169" s="14"/>
      <c r="C169" s="14"/>
      <c r="D169" s="14"/>
      <c r="E169" s="14"/>
      <c r="F169" s="14"/>
      <c r="K169" s="22"/>
    </row>
    <row r="170" spans="2:11" s="3" customFormat="1">
      <c r="B170" s="14"/>
      <c r="C170" s="14"/>
      <c r="D170" s="14"/>
      <c r="E170" s="14"/>
      <c r="F170" s="14"/>
      <c r="K170" s="22"/>
    </row>
    <row r="171" spans="2:11" s="3" customFormat="1">
      <c r="B171" s="14"/>
      <c r="C171" s="14"/>
      <c r="D171" s="14"/>
      <c r="E171" s="14"/>
      <c r="F171" s="14"/>
      <c r="K171" s="22"/>
    </row>
    <row r="172" spans="2:11" s="3" customFormat="1">
      <c r="B172" s="14"/>
      <c r="C172" s="14"/>
      <c r="D172" s="14"/>
      <c r="E172" s="14"/>
      <c r="F172" s="14"/>
      <c r="K172" s="22"/>
    </row>
    <row r="173" spans="2:11" s="3" customFormat="1">
      <c r="B173" s="14"/>
      <c r="C173" s="14"/>
      <c r="D173" s="14"/>
      <c r="E173" s="14"/>
      <c r="F173" s="14"/>
      <c r="K173" s="22"/>
    </row>
    <row r="174" spans="2:11" s="3" customFormat="1">
      <c r="B174" s="14"/>
      <c r="C174" s="14"/>
      <c r="D174" s="14"/>
      <c r="E174" s="14"/>
      <c r="F174" s="14"/>
      <c r="K174" s="22"/>
    </row>
    <row r="175" spans="2:11" s="3" customFormat="1">
      <c r="B175" s="14"/>
      <c r="C175" s="14"/>
      <c r="D175" s="14"/>
      <c r="E175" s="14"/>
      <c r="F175" s="14"/>
      <c r="K175" s="22"/>
    </row>
    <row r="176" spans="2:11" s="3" customFormat="1">
      <c r="B176" s="14"/>
      <c r="C176" s="14"/>
      <c r="D176" s="14"/>
      <c r="E176" s="14"/>
      <c r="F176" s="14"/>
      <c r="K176" s="22"/>
    </row>
    <row r="177" spans="2:11" s="3" customFormat="1">
      <c r="B177" s="14"/>
      <c r="C177" s="14"/>
      <c r="D177" s="14"/>
      <c r="E177" s="14"/>
      <c r="F177" s="14"/>
      <c r="K177" s="22"/>
    </row>
    <row r="178" spans="2:11" s="3" customFormat="1">
      <c r="B178" s="14"/>
      <c r="C178" s="14"/>
      <c r="D178" s="14"/>
      <c r="E178" s="14"/>
      <c r="F178" s="14"/>
      <c r="K178" s="22"/>
    </row>
    <row r="179" spans="2:11" s="3" customFormat="1">
      <c r="B179" s="14"/>
      <c r="C179" s="14"/>
      <c r="D179" s="14"/>
      <c r="E179" s="14"/>
      <c r="F179" s="14"/>
      <c r="K179" s="22"/>
    </row>
    <row r="180" spans="2:11" s="3" customFormat="1">
      <c r="B180" s="14"/>
      <c r="C180" s="14"/>
      <c r="D180" s="14"/>
      <c r="E180" s="14"/>
      <c r="F180" s="14"/>
      <c r="K180" s="22"/>
    </row>
    <row r="181" spans="2:11" s="3" customFormat="1">
      <c r="B181" s="14"/>
      <c r="C181" s="14"/>
      <c r="D181" s="14"/>
      <c r="E181" s="14"/>
      <c r="F181" s="14"/>
      <c r="K181" s="22"/>
    </row>
    <row r="182" spans="2:11" s="3" customFormat="1">
      <c r="B182" s="14"/>
      <c r="C182" s="14"/>
      <c r="D182" s="14"/>
      <c r="E182" s="14"/>
      <c r="F182" s="14"/>
      <c r="K182" s="22"/>
    </row>
    <row r="183" spans="2:11" s="3" customFormat="1">
      <c r="B183" s="14"/>
      <c r="C183" s="14"/>
      <c r="D183" s="14"/>
      <c r="E183" s="14"/>
      <c r="F183" s="14"/>
      <c r="K183" s="22"/>
    </row>
    <row r="184" spans="2:11" s="3" customFormat="1">
      <c r="B184" s="14"/>
      <c r="C184" s="14"/>
      <c r="D184" s="14"/>
      <c r="E184" s="14"/>
      <c r="F184" s="14"/>
      <c r="K184" s="22"/>
    </row>
    <row r="185" spans="2:11" s="3" customFormat="1">
      <c r="B185" s="14"/>
      <c r="C185" s="14"/>
      <c r="D185" s="14"/>
      <c r="E185" s="14"/>
      <c r="F185" s="14"/>
      <c r="K185" s="22"/>
    </row>
    <row r="186" spans="2:11" s="3" customFormat="1">
      <c r="B186" s="14"/>
      <c r="C186" s="14"/>
      <c r="D186" s="14"/>
      <c r="E186" s="14"/>
      <c r="F186" s="14"/>
      <c r="K186" s="22"/>
    </row>
    <row r="187" spans="2:11" s="3" customFormat="1">
      <c r="B187" s="14"/>
      <c r="C187" s="14"/>
      <c r="D187" s="14"/>
      <c r="E187" s="14"/>
      <c r="F187" s="14"/>
      <c r="K187" s="22"/>
    </row>
    <row r="188" spans="2:11" s="3" customFormat="1">
      <c r="B188" s="14"/>
      <c r="C188" s="14"/>
      <c r="D188" s="14"/>
      <c r="E188" s="14"/>
      <c r="F188" s="14"/>
      <c r="K188" s="22"/>
    </row>
    <row r="189" spans="2:11" s="3" customFormat="1">
      <c r="B189" s="14"/>
      <c r="C189" s="14"/>
      <c r="D189" s="14"/>
      <c r="E189" s="14"/>
      <c r="F189" s="14"/>
      <c r="K189" s="22"/>
    </row>
    <row r="190" spans="2:11" s="3" customFormat="1">
      <c r="B190" s="14"/>
      <c r="C190" s="14"/>
      <c r="D190" s="14"/>
      <c r="E190" s="14"/>
      <c r="F190" s="14"/>
      <c r="K190" s="22"/>
    </row>
    <row r="191" spans="2:11" s="3" customFormat="1">
      <c r="B191" s="14"/>
      <c r="C191" s="14"/>
      <c r="D191" s="14"/>
      <c r="E191" s="14"/>
      <c r="F191" s="14"/>
      <c r="K191" s="22"/>
    </row>
    <row r="192" spans="2:11" s="3" customFormat="1">
      <c r="B192" s="14"/>
      <c r="C192" s="14"/>
      <c r="D192" s="14"/>
      <c r="E192" s="14"/>
      <c r="F192" s="14"/>
      <c r="K192" s="22"/>
    </row>
    <row r="193" spans="2:11" s="3" customFormat="1">
      <c r="B193" s="14"/>
      <c r="C193" s="14"/>
      <c r="D193" s="14"/>
      <c r="E193" s="14"/>
      <c r="F193" s="14"/>
      <c r="K193" s="22"/>
    </row>
    <row r="194" spans="2:11" s="3" customFormat="1">
      <c r="B194" s="14"/>
      <c r="C194" s="14"/>
      <c r="D194" s="14"/>
      <c r="E194" s="14"/>
      <c r="F194" s="14"/>
      <c r="K194" s="22"/>
    </row>
    <row r="195" spans="2:11" s="3" customFormat="1">
      <c r="B195" s="14"/>
      <c r="C195" s="14"/>
      <c r="D195" s="14"/>
      <c r="E195" s="14"/>
      <c r="F195" s="14"/>
      <c r="K195" s="22"/>
    </row>
    <row r="196" spans="2:11" s="3" customFormat="1">
      <c r="B196" s="14"/>
      <c r="C196" s="14"/>
      <c r="D196" s="14"/>
      <c r="E196" s="14"/>
      <c r="F196" s="14"/>
      <c r="K196" s="22"/>
    </row>
    <row r="197" spans="2:11" s="3" customFormat="1">
      <c r="B197" s="14"/>
      <c r="C197" s="14"/>
      <c r="D197" s="14"/>
      <c r="E197" s="14"/>
      <c r="F197" s="14"/>
      <c r="K197" s="22"/>
    </row>
    <row r="198" spans="2:11" s="3" customFormat="1">
      <c r="B198" s="14"/>
      <c r="C198" s="14"/>
      <c r="D198" s="14"/>
      <c r="E198" s="14"/>
      <c r="F198" s="14"/>
      <c r="K198" s="22"/>
    </row>
    <row r="199" spans="2:11" s="3" customFormat="1">
      <c r="B199" s="14"/>
      <c r="C199" s="14"/>
      <c r="D199" s="14"/>
      <c r="E199" s="14"/>
      <c r="F199" s="14"/>
      <c r="K199" s="22"/>
    </row>
    <row r="200" spans="2:11" s="3" customFormat="1">
      <c r="B200" s="14"/>
      <c r="C200" s="14"/>
      <c r="D200" s="14"/>
      <c r="E200" s="14"/>
      <c r="F200" s="14"/>
      <c r="K200" s="22"/>
    </row>
    <row r="201" spans="2:11" s="3" customFormat="1">
      <c r="B201" s="14"/>
      <c r="C201" s="14"/>
      <c r="D201" s="14"/>
      <c r="E201" s="14"/>
      <c r="F201" s="14"/>
      <c r="K201" s="22"/>
    </row>
    <row r="202" spans="2:11" s="3" customFormat="1">
      <c r="B202" s="14"/>
      <c r="C202" s="14"/>
      <c r="D202" s="14"/>
      <c r="E202" s="14"/>
      <c r="F202" s="14"/>
      <c r="K202" s="22"/>
    </row>
    <row r="203" spans="2:11" s="3" customFormat="1">
      <c r="B203" s="14"/>
      <c r="C203" s="14"/>
      <c r="D203" s="14"/>
      <c r="E203" s="14"/>
      <c r="F203" s="14"/>
      <c r="K203" s="22"/>
    </row>
    <row r="204" spans="2:11" s="3" customFormat="1">
      <c r="B204" s="14"/>
      <c r="C204" s="14"/>
      <c r="D204" s="14"/>
      <c r="E204" s="14"/>
      <c r="F204" s="14"/>
      <c r="K204" s="22"/>
    </row>
    <row r="205" spans="2:11" s="3" customFormat="1">
      <c r="B205" s="14"/>
      <c r="C205" s="14"/>
      <c r="D205" s="14"/>
      <c r="E205" s="14"/>
      <c r="F205" s="14"/>
      <c r="K205" s="22"/>
    </row>
    <row r="206" spans="2:11" s="3" customFormat="1">
      <c r="B206" s="14"/>
      <c r="C206" s="14"/>
      <c r="D206" s="14"/>
      <c r="E206" s="14"/>
      <c r="F206" s="14"/>
      <c r="K206" s="22"/>
    </row>
    <row r="207" spans="2:11" s="3" customFormat="1">
      <c r="B207" s="14"/>
      <c r="C207" s="14"/>
      <c r="D207" s="14"/>
      <c r="E207" s="14"/>
      <c r="F207" s="14"/>
      <c r="K207" s="22"/>
    </row>
    <row r="208" spans="2:11" s="3" customFormat="1">
      <c r="B208" s="14"/>
      <c r="C208" s="14"/>
      <c r="D208" s="14"/>
      <c r="E208" s="14"/>
      <c r="F208" s="14"/>
      <c r="K208" s="22"/>
    </row>
    <row r="209" spans="2:11" s="3" customFormat="1">
      <c r="B209" s="14"/>
      <c r="C209" s="14"/>
      <c r="D209" s="14"/>
      <c r="E209" s="14"/>
      <c r="F209" s="14"/>
      <c r="K209" s="22"/>
    </row>
    <row r="210" spans="2:11" s="3" customFormat="1">
      <c r="B210" s="14"/>
      <c r="C210" s="14"/>
      <c r="D210" s="14"/>
      <c r="E210" s="14"/>
      <c r="F210" s="14"/>
      <c r="K210" s="22"/>
    </row>
    <row r="211" spans="2:11" s="3" customFormat="1">
      <c r="B211" s="14"/>
      <c r="C211" s="14"/>
      <c r="D211" s="14"/>
      <c r="E211" s="14"/>
      <c r="F211" s="14"/>
      <c r="K211" s="22"/>
    </row>
    <row r="212" spans="2:11" s="3" customFormat="1">
      <c r="B212" s="14"/>
      <c r="C212" s="14"/>
      <c r="D212" s="14"/>
      <c r="E212" s="14"/>
      <c r="F212" s="14"/>
      <c r="K212" s="22"/>
    </row>
    <row r="213" spans="2:11" s="3" customFormat="1">
      <c r="B213" s="14"/>
      <c r="C213" s="14"/>
      <c r="D213" s="14"/>
      <c r="E213" s="14"/>
      <c r="F213" s="14"/>
      <c r="K213" s="22"/>
    </row>
    <row r="214" spans="2:11" s="3" customFormat="1">
      <c r="B214" s="14"/>
      <c r="C214" s="14"/>
      <c r="D214" s="14"/>
      <c r="E214" s="14"/>
      <c r="F214" s="14"/>
      <c r="K214" s="22"/>
    </row>
    <row r="215" spans="2:11" s="3" customFormat="1">
      <c r="B215" s="14"/>
      <c r="C215" s="14"/>
      <c r="D215" s="14"/>
      <c r="E215" s="14"/>
      <c r="F215" s="14"/>
      <c r="K215" s="22"/>
    </row>
    <row r="216" spans="2:11" s="3" customFormat="1">
      <c r="B216" s="14"/>
      <c r="C216" s="14"/>
      <c r="D216" s="14"/>
      <c r="E216" s="14"/>
      <c r="F216" s="14"/>
      <c r="K216" s="22"/>
    </row>
    <row r="217" spans="2:11" s="3" customFormat="1">
      <c r="B217" s="14"/>
      <c r="C217" s="14"/>
      <c r="D217" s="14"/>
      <c r="E217" s="14"/>
      <c r="F217" s="14"/>
      <c r="K217" s="22"/>
    </row>
    <row r="218" spans="2:11" s="3" customFormat="1">
      <c r="B218" s="14"/>
      <c r="C218" s="14"/>
      <c r="D218" s="14"/>
      <c r="E218" s="14"/>
      <c r="F218" s="14"/>
      <c r="K218" s="22"/>
    </row>
    <row r="219" spans="2:11" s="3" customFormat="1">
      <c r="B219" s="14"/>
      <c r="C219" s="14"/>
      <c r="D219" s="14"/>
      <c r="E219" s="14"/>
      <c r="F219" s="14"/>
      <c r="K219" s="22"/>
    </row>
    <row r="220" spans="2:11" s="3" customFormat="1">
      <c r="B220" s="14"/>
      <c r="C220" s="14"/>
      <c r="D220" s="14"/>
      <c r="E220" s="14"/>
      <c r="F220" s="14"/>
      <c r="K220" s="22"/>
    </row>
    <row r="221" spans="2:11" s="3" customFormat="1">
      <c r="B221" s="14"/>
      <c r="C221" s="14"/>
      <c r="D221" s="14"/>
      <c r="E221" s="14"/>
      <c r="F221" s="14"/>
      <c r="K221" s="22"/>
    </row>
    <row r="222" spans="2:11" s="3" customFormat="1">
      <c r="B222" s="14"/>
      <c r="C222" s="14"/>
      <c r="D222" s="14"/>
      <c r="E222" s="14"/>
      <c r="F222" s="14"/>
      <c r="K222" s="22"/>
    </row>
    <row r="223" spans="2:11" s="3" customFormat="1">
      <c r="B223" s="14"/>
      <c r="C223" s="14"/>
      <c r="D223" s="14"/>
      <c r="E223" s="14"/>
      <c r="F223" s="14"/>
      <c r="K223" s="22"/>
    </row>
    <row r="224" spans="2:11" s="3" customFormat="1">
      <c r="B224" s="14"/>
      <c r="C224" s="14"/>
      <c r="D224" s="14"/>
      <c r="E224" s="14"/>
      <c r="F224" s="14"/>
      <c r="K224" s="22"/>
    </row>
    <row r="225" spans="2:11" s="3" customFormat="1">
      <c r="B225" s="14"/>
      <c r="C225" s="14"/>
      <c r="D225" s="14"/>
      <c r="E225" s="14"/>
      <c r="F225" s="14"/>
      <c r="K225" s="22"/>
    </row>
    <row r="226" spans="2:11" s="3" customFormat="1">
      <c r="B226" s="14"/>
      <c r="C226" s="14"/>
      <c r="D226" s="14"/>
      <c r="E226" s="14"/>
      <c r="F226" s="14"/>
      <c r="K226" s="22"/>
    </row>
    <row r="227" spans="2:11" s="3" customFormat="1">
      <c r="B227" s="14"/>
      <c r="C227" s="14"/>
      <c r="D227" s="14"/>
      <c r="E227" s="14"/>
      <c r="F227" s="14"/>
      <c r="K227" s="22"/>
    </row>
    <row r="228" spans="2:11" s="3" customFormat="1">
      <c r="B228" s="14"/>
      <c r="C228" s="14"/>
      <c r="D228" s="14"/>
      <c r="E228" s="14"/>
      <c r="F228" s="14"/>
      <c r="K228" s="22"/>
    </row>
    <row r="229" spans="2:11" s="3" customFormat="1">
      <c r="B229" s="14"/>
      <c r="C229" s="14"/>
      <c r="D229" s="14"/>
      <c r="E229" s="14"/>
      <c r="F229" s="14"/>
      <c r="K229" s="22"/>
    </row>
    <row r="230" spans="2:11" s="3" customFormat="1">
      <c r="B230" s="14"/>
      <c r="C230" s="14"/>
      <c r="D230" s="14"/>
      <c r="E230" s="14"/>
      <c r="F230" s="14"/>
      <c r="K230" s="22"/>
    </row>
    <row r="231" spans="2:11" s="3" customFormat="1">
      <c r="B231" s="14"/>
      <c r="C231" s="14"/>
      <c r="D231" s="14"/>
      <c r="E231" s="14"/>
      <c r="F231" s="14"/>
      <c r="K231" s="22"/>
    </row>
    <row r="232" spans="2:11" s="3" customFormat="1">
      <c r="B232" s="14"/>
      <c r="C232" s="14"/>
      <c r="D232" s="14"/>
      <c r="E232" s="14"/>
      <c r="F232" s="14"/>
      <c r="K232" s="22"/>
    </row>
    <row r="233" spans="2:11" s="3" customFormat="1">
      <c r="B233" s="14"/>
      <c r="C233" s="14"/>
      <c r="D233" s="14"/>
      <c r="E233" s="14"/>
      <c r="F233" s="14"/>
      <c r="K233" s="22"/>
    </row>
    <row r="234" spans="2:11" s="3" customFormat="1">
      <c r="B234" s="14"/>
      <c r="C234" s="14"/>
      <c r="D234" s="14"/>
      <c r="E234" s="14"/>
      <c r="F234" s="14"/>
      <c r="K234" s="22"/>
    </row>
    <row r="235" spans="2:11" s="3" customFormat="1">
      <c r="B235" s="14"/>
      <c r="C235" s="14"/>
      <c r="D235" s="14"/>
      <c r="E235" s="14"/>
      <c r="F235" s="14"/>
      <c r="K235" s="22"/>
    </row>
    <row r="236" spans="2:11" s="3" customFormat="1">
      <c r="B236" s="14"/>
      <c r="C236" s="14"/>
      <c r="D236" s="14"/>
      <c r="E236" s="14"/>
      <c r="F236" s="14"/>
      <c r="K236" s="22"/>
    </row>
    <row r="237" spans="2:11" s="3" customFormat="1">
      <c r="B237" s="14"/>
      <c r="C237" s="14"/>
      <c r="D237" s="14"/>
      <c r="E237" s="14"/>
      <c r="F237" s="14"/>
      <c r="K237" s="22"/>
    </row>
    <row r="238" spans="2:11" s="3" customFormat="1">
      <c r="B238" s="14"/>
      <c r="C238" s="14"/>
      <c r="D238" s="14"/>
      <c r="E238" s="14"/>
      <c r="F238" s="14"/>
      <c r="K238" s="22"/>
    </row>
    <row r="239" spans="2:11" s="3" customFormat="1">
      <c r="B239" s="14"/>
      <c r="C239" s="14"/>
      <c r="D239" s="14"/>
      <c r="E239" s="14"/>
      <c r="F239" s="14"/>
      <c r="K239" s="22"/>
    </row>
    <row r="240" spans="2:11" s="3" customFormat="1">
      <c r="B240" s="14"/>
      <c r="C240" s="14"/>
      <c r="D240" s="14"/>
      <c r="E240" s="14"/>
      <c r="F240" s="14"/>
      <c r="K240" s="22"/>
    </row>
    <row r="241" spans="2:11" s="3" customFormat="1">
      <c r="B241" s="14"/>
      <c r="C241" s="14"/>
      <c r="D241" s="14"/>
      <c r="E241" s="14"/>
      <c r="F241" s="14"/>
      <c r="K241" s="22"/>
    </row>
    <row r="242" spans="2:11" s="3" customFormat="1">
      <c r="B242" s="14"/>
      <c r="C242" s="14"/>
      <c r="D242" s="14"/>
      <c r="E242" s="14"/>
      <c r="F242" s="14"/>
      <c r="K242" s="22"/>
    </row>
    <row r="243" spans="2:11" s="3" customFormat="1">
      <c r="B243" s="14"/>
      <c r="C243" s="14"/>
      <c r="D243" s="14"/>
      <c r="E243" s="14"/>
      <c r="F243" s="14"/>
      <c r="K243" s="22"/>
    </row>
    <row r="244" spans="2:11" s="3" customFormat="1">
      <c r="B244" s="14"/>
      <c r="C244" s="14"/>
      <c r="D244" s="14"/>
      <c r="E244" s="14"/>
      <c r="F244" s="14"/>
      <c r="K244" s="22"/>
    </row>
    <row r="245" spans="2:11" s="3" customFormat="1">
      <c r="B245" s="14"/>
      <c r="C245" s="14"/>
      <c r="D245" s="14"/>
      <c r="E245" s="14"/>
      <c r="F245" s="14"/>
      <c r="K245" s="22"/>
    </row>
    <row r="246" spans="2:11" s="3" customFormat="1">
      <c r="B246" s="14"/>
      <c r="C246" s="14"/>
      <c r="D246" s="14"/>
      <c r="E246" s="14"/>
      <c r="F246" s="14"/>
      <c r="K246" s="22"/>
    </row>
    <row r="247" spans="2:11" s="3" customFormat="1">
      <c r="B247" s="14"/>
      <c r="C247" s="14"/>
      <c r="D247" s="14"/>
      <c r="E247" s="14"/>
      <c r="F247" s="14"/>
      <c r="K247" s="22"/>
    </row>
    <row r="248" spans="2:11" s="3" customFormat="1">
      <c r="B248" s="14"/>
      <c r="C248" s="14"/>
      <c r="D248" s="14"/>
      <c r="E248" s="14"/>
      <c r="F248" s="14"/>
      <c r="K248" s="22"/>
    </row>
    <row r="249" spans="2:11" s="3" customFormat="1">
      <c r="B249" s="14"/>
      <c r="C249" s="14"/>
      <c r="D249" s="14"/>
      <c r="E249" s="14"/>
      <c r="F249" s="14"/>
      <c r="K249" s="22"/>
    </row>
    <row r="250" spans="2:11" s="3" customFormat="1">
      <c r="B250" s="14"/>
      <c r="C250" s="14"/>
      <c r="D250" s="14"/>
      <c r="E250" s="14"/>
      <c r="F250" s="14"/>
      <c r="K250" s="22"/>
    </row>
    <row r="251" spans="2:11" s="3" customFormat="1">
      <c r="B251" s="14"/>
      <c r="C251" s="14"/>
      <c r="D251" s="14"/>
      <c r="E251" s="14"/>
      <c r="F251" s="14"/>
      <c r="K251" s="22"/>
    </row>
    <row r="252" spans="2:11" s="3" customFormat="1">
      <c r="B252" s="14"/>
      <c r="C252" s="14"/>
      <c r="D252" s="14"/>
      <c r="E252" s="14"/>
      <c r="F252" s="14"/>
      <c r="K252" s="22"/>
    </row>
    <row r="253" spans="2:11" s="3" customFormat="1">
      <c r="B253" s="14"/>
      <c r="C253" s="14"/>
      <c r="D253" s="14"/>
      <c r="E253" s="14"/>
      <c r="F253" s="14"/>
      <c r="K253" s="22"/>
    </row>
    <row r="254" spans="2:11" s="3" customFormat="1">
      <c r="B254" s="14"/>
      <c r="C254" s="14"/>
      <c r="D254" s="14"/>
      <c r="E254" s="14"/>
      <c r="F254" s="14"/>
      <c r="K254" s="22"/>
    </row>
    <row r="255" spans="2:11" s="3" customFormat="1">
      <c r="B255" s="14"/>
      <c r="C255" s="14"/>
      <c r="D255" s="14"/>
      <c r="E255" s="14"/>
      <c r="F255" s="14"/>
      <c r="K255" s="22"/>
    </row>
    <row r="256" spans="2:11" s="3" customFormat="1">
      <c r="B256" s="14"/>
      <c r="C256" s="14"/>
      <c r="D256" s="14"/>
      <c r="E256" s="14"/>
      <c r="F256" s="14"/>
      <c r="K256" s="22"/>
    </row>
    <row r="257" spans="2:11" s="3" customFormat="1">
      <c r="B257" s="14"/>
      <c r="C257" s="14"/>
      <c r="D257" s="14"/>
      <c r="E257" s="14"/>
      <c r="F257" s="14"/>
      <c r="K257" s="22"/>
    </row>
    <row r="258" spans="2:11" s="3" customFormat="1">
      <c r="B258" s="14"/>
      <c r="C258" s="14"/>
      <c r="D258" s="14"/>
      <c r="E258" s="14"/>
      <c r="F258" s="14"/>
      <c r="K258" s="22"/>
    </row>
    <row r="259" spans="2:11" s="3" customFormat="1">
      <c r="B259" s="14"/>
      <c r="C259" s="14"/>
      <c r="D259" s="14"/>
      <c r="E259" s="14"/>
      <c r="F259" s="14"/>
      <c r="K259" s="22"/>
    </row>
    <row r="260" spans="2:11" s="3" customFormat="1">
      <c r="B260" s="14"/>
      <c r="C260" s="14"/>
      <c r="D260" s="14"/>
      <c r="E260" s="14"/>
      <c r="F260" s="14"/>
      <c r="K260" s="22"/>
    </row>
    <row r="261" spans="2:11" s="3" customFormat="1">
      <c r="B261" s="14"/>
      <c r="C261" s="14"/>
      <c r="D261" s="14"/>
      <c r="E261" s="14"/>
      <c r="F261" s="14"/>
      <c r="K261" s="22"/>
    </row>
    <row r="262" spans="2:11" s="3" customFormat="1">
      <c r="B262" s="14"/>
      <c r="C262" s="14"/>
      <c r="D262" s="14"/>
      <c r="E262" s="14"/>
      <c r="F262" s="14"/>
      <c r="K262" s="22"/>
    </row>
    <row r="263" spans="2:11" s="3" customFormat="1">
      <c r="B263" s="8"/>
      <c r="C263" s="8"/>
      <c r="D263" s="8"/>
      <c r="E263" s="8"/>
      <c r="F263" s="8"/>
      <c r="G263" s="2"/>
      <c r="H263" s="2"/>
      <c r="I263" s="2"/>
      <c r="K263" s="22"/>
    </row>
  </sheetData>
  <mergeCells count="6">
    <mergeCell ref="B26:I26"/>
    <mergeCell ref="D9:I9"/>
    <mergeCell ref="C9:C10"/>
    <mergeCell ref="B7:I7"/>
    <mergeCell ref="B9:B10"/>
    <mergeCell ref="B8:I8"/>
  </mergeCells>
  <pageMargins left="0.25" right="0.25" top="0.75" bottom="0.75" header="0.3" footer="0.3"/>
  <pageSetup scale="80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8:J30"/>
  <sheetViews>
    <sheetView workbookViewId="0"/>
  </sheetViews>
  <sheetFormatPr baseColWidth="10" defaultRowHeight="12.75"/>
  <cols>
    <col min="1" max="1" width="17.85546875" style="77" customWidth="1"/>
    <col min="2" max="2" width="29" style="77" customWidth="1"/>
    <col min="3" max="3" width="9" style="77" bestFit="1" customWidth="1"/>
    <col min="4" max="4" width="12.28515625" style="77" customWidth="1"/>
    <col min="5" max="9" width="13.42578125" style="77" customWidth="1"/>
    <col min="10" max="16384" width="11.42578125" style="77"/>
  </cols>
  <sheetData>
    <row r="8" spans="2:10" ht="30" customHeight="1">
      <c r="B8" s="633" t="s">
        <v>392</v>
      </c>
      <c r="C8" s="633"/>
      <c r="D8" s="633"/>
      <c r="E8" s="633"/>
      <c r="F8" s="633"/>
      <c r="G8" s="633"/>
      <c r="H8" s="633"/>
      <c r="I8" s="633"/>
      <c r="J8" s="72"/>
    </row>
    <row r="10" spans="2:10" ht="12.75" customHeight="1">
      <c r="B10" s="710" t="s">
        <v>270</v>
      </c>
      <c r="C10" s="710"/>
      <c r="D10" s="710" t="s">
        <v>1</v>
      </c>
      <c r="E10" s="712" t="s">
        <v>102</v>
      </c>
      <c r="F10" s="712"/>
      <c r="G10" s="712"/>
      <c r="H10" s="712"/>
      <c r="J10" s="165"/>
    </row>
    <row r="11" spans="2:10" ht="13.5" customHeight="1">
      <c r="B11" s="711"/>
      <c r="C11" s="711"/>
      <c r="D11" s="711"/>
      <c r="E11" s="271" t="s">
        <v>249</v>
      </c>
      <c r="F11" s="271" t="s">
        <v>250</v>
      </c>
      <c r="G11" s="271" t="s">
        <v>251</v>
      </c>
      <c r="H11" s="271" t="s">
        <v>252</v>
      </c>
      <c r="J11" s="165"/>
    </row>
    <row r="12" spans="2:10" ht="12.75" customHeight="1">
      <c r="B12" s="708" t="s">
        <v>227</v>
      </c>
      <c r="C12" s="272" t="s">
        <v>195</v>
      </c>
      <c r="D12" s="542">
        <v>898899</v>
      </c>
      <c r="E12" s="541">
        <v>64024</v>
      </c>
      <c r="F12" s="541">
        <v>17030</v>
      </c>
      <c r="G12" s="541">
        <v>291940</v>
      </c>
      <c r="H12" s="541">
        <v>525905</v>
      </c>
      <c r="J12" s="165"/>
    </row>
    <row r="13" spans="2:10" ht="14.25">
      <c r="B13" s="708"/>
      <c r="C13" s="272" t="s">
        <v>196</v>
      </c>
      <c r="D13" s="273">
        <f>D12/$D12</f>
        <v>1</v>
      </c>
      <c r="E13" s="273">
        <f>E12/$D12</f>
        <v>7.122490958383533E-2</v>
      </c>
      <c r="F13" s="273">
        <f>F12/$D12</f>
        <v>1.894539876003867E-2</v>
      </c>
      <c r="G13" s="273">
        <f>G12/$D12</f>
        <v>0.32477508596627652</v>
      </c>
      <c r="H13" s="273">
        <f>H12/$D12</f>
        <v>0.58505460568984946</v>
      </c>
      <c r="J13" s="165"/>
    </row>
    <row r="14" spans="2:10" ht="15">
      <c r="B14" s="274"/>
      <c r="C14" s="275"/>
      <c r="D14" s="273"/>
      <c r="E14" s="273"/>
      <c r="F14" s="273"/>
      <c r="G14" s="273"/>
      <c r="H14" s="273"/>
      <c r="J14" s="165"/>
    </row>
    <row r="15" spans="2:10" ht="12.75" customHeight="1">
      <c r="B15" s="708" t="s">
        <v>228</v>
      </c>
      <c r="C15" s="272" t="s">
        <v>195</v>
      </c>
      <c r="D15" s="542">
        <v>148469</v>
      </c>
      <c r="E15" s="541">
        <v>3607</v>
      </c>
      <c r="F15" s="541">
        <v>600</v>
      </c>
      <c r="G15" s="541">
        <v>27216</v>
      </c>
      <c r="H15" s="541">
        <v>117046</v>
      </c>
      <c r="J15" s="165"/>
    </row>
    <row r="16" spans="2:10" ht="14.25">
      <c r="B16" s="708"/>
      <c r="C16" s="272" t="s">
        <v>196</v>
      </c>
      <c r="D16" s="273">
        <f>D15/$D15</f>
        <v>1</v>
      </c>
      <c r="E16" s="273">
        <f>E15/$D15</f>
        <v>2.4294633896638357E-2</v>
      </c>
      <c r="F16" s="273">
        <f>F15/$D15</f>
        <v>4.041247667863325E-3</v>
      </c>
      <c r="G16" s="273">
        <f>G15/$D15</f>
        <v>0.18331099421428043</v>
      </c>
      <c r="H16" s="273">
        <f>H15/$D15</f>
        <v>0.78835312422121795</v>
      </c>
      <c r="J16" s="165"/>
    </row>
    <row r="17" spans="2:10" ht="15">
      <c r="B17" s="274"/>
      <c r="C17" s="275"/>
      <c r="D17" s="273"/>
      <c r="E17" s="273"/>
      <c r="F17" s="273"/>
      <c r="G17" s="273"/>
      <c r="H17" s="273"/>
      <c r="J17" s="165"/>
    </row>
    <row r="18" spans="2:10" ht="14.25">
      <c r="B18" s="708" t="s">
        <v>229</v>
      </c>
      <c r="C18" s="272" t="s">
        <v>195</v>
      </c>
      <c r="D18" s="542">
        <v>270254</v>
      </c>
      <c r="E18" s="541">
        <v>24899</v>
      </c>
      <c r="F18" s="541">
        <v>9788</v>
      </c>
      <c r="G18" s="541">
        <v>84173</v>
      </c>
      <c r="H18" s="541">
        <v>151394</v>
      </c>
      <c r="J18" s="165"/>
    </row>
    <row r="19" spans="2:10" ht="14.25">
      <c r="B19" s="708"/>
      <c r="C19" s="272" t="s">
        <v>196</v>
      </c>
      <c r="D19" s="273">
        <f>D18/$D18</f>
        <v>1</v>
      </c>
      <c r="E19" s="273">
        <f>E18/$D18</f>
        <v>9.2131846337149492E-2</v>
      </c>
      <c r="F19" s="273">
        <f>F18/$D18</f>
        <v>3.6217780310374682E-2</v>
      </c>
      <c r="G19" s="273">
        <f>G18/$D18</f>
        <v>0.31145884982275934</v>
      </c>
      <c r="H19" s="273">
        <f>H18/$D18</f>
        <v>0.56019152352971646</v>
      </c>
    </row>
    <row r="20" spans="2:10" ht="15">
      <c r="B20" s="274"/>
      <c r="C20" s="275"/>
      <c r="D20" s="273"/>
      <c r="E20" s="273"/>
      <c r="F20" s="273"/>
      <c r="G20" s="273"/>
      <c r="H20" s="273"/>
    </row>
    <row r="21" spans="2:10" ht="14.25">
      <c r="B21" s="708" t="s">
        <v>230</v>
      </c>
      <c r="C21" s="272" t="s">
        <v>195</v>
      </c>
      <c r="D21" s="542">
        <v>25140</v>
      </c>
      <c r="E21" s="541">
        <v>12195</v>
      </c>
      <c r="F21" s="541">
        <v>1537</v>
      </c>
      <c r="G21" s="541">
        <v>8136</v>
      </c>
      <c r="H21" s="541">
        <v>3272</v>
      </c>
    </row>
    <row r="22" spans="2:10" ht="14.25">
      <c r="B22" s="708"/>
      <c r="C22" s="272" t="s">
        <v>196</v>
      </c>
      <c r="D22" s="273">
        <f>D21/$D21</f>
        <v>1</v>
      </c>
      <c r="E22" s="273">
        <f>E21/$D21</f>
        <v>0.4850835322195704</v>
      </c>
      <c r="F22" s="273">
        <f>F21/$D21</f>
        <v>6.1137629276054095E-2</v>
      </c>
      <c r="G22" s="273">
        <f>G21/$D21</f>
        <v>0.32362768496420047</v>
      </c>
      <c r="H22" s="273">
        <f>H21/$D21</f>
        <v>0.13015115354017501</v>
      </c>
    </row>
    <row r="23" spans="2:10" ht="15">
      <c r="B23" s="274"/>
      <c r="C23" s="275"/>
      <c r="D23" s="273"/>
      <c r="E23" s="273"/>
      <c r="F23" s="273"/>
      <c r="G23" s="273"/>
      <c r="H23" s="273"/>
    </row>
    <row r="24" spans="2:10" ht="14.25">
      <c r="B24" s="708" t="s">
        <v>231</v>
      </c>
      <c r="C24" s="272" t="s">
        <v>195</v>
      </c>
      <c r="D24" s="542">
        <v>122497</v>
      </c>
      <c r="E24" s="541">
        <v>22083</v>
      </c>
      <c r="F24" s="541">
        <v>4560</v>
      </c>
      <c r="G24" s="541">
        <v>56999</v>
      </c>
      <c r="H24" s="541">
        <v>38855</v>
      </c>
    </row>
    <row r="25" spans="2:10" ht="14.25">
      <c r="B25" s="708"/>
      <c r="C25" s="272" t="s">
        <v>196</v>
      </c>
      <c r="D25" s="273">
        <f>D24/$D24</f>
        <v>1</v>
      </c>
      <c r="E25" s="273">
        <f>E24/$D24</f>
        <v>0.18027380262373771</v>
      </c>
      <c r="F25" s="273">
        <f>F24/$D24</f>
        <v>3.7225401438402576E-2</v>
      </c>
      <c r="G25" s="273">
        <f>G24/$D24</f>
        <v>0.46530935451480443</v>
      </c>
      <c r="H25" s="273">
        <f>H24/$D24</f>
        <v>0.31719144142305528</v>
      </c>
    </row>
    <row r="26" spans="2:10" ht="15">
      <c r="B26" s="274"/>
      <c r="C26" s="275"/>
      <c r="D26" s="273"/>
      <c r="E26" s="273"/>
      <c r="F26" s="273"/>
      <c r="G26" s="273"/>
      <c r="H26" s="273"/>
    </row>
    <row r="27" spans="2:10" ht="14.25">
      <c r="B27" s="708" t="s">
        <v>1</v>
      </c>
      <c r="C27" s="272" t="s">
        <v>195</v>
      </c>
      <c r="D27" s="542">
        <v>1465259</v>
      </c>
      <c r="E27" s="541">
        <v>126808</v>
      </c>
      <c r="F27" s="541">
        <v>33515</v>
      </c>
      <c r="G27" s="541">
        <v>468464</v>
      </c>
      <c r="H27" s="541">
        <v>836472</v>
      </c>
    </row>
    <row r="28" spans="2:10" ht="14.25">
      <c r="B28" s="709"/>
      <c r="C28" s="276" t="s">
        <v>196</v>
      </c>
      <c r="D28" s="277">
        <f>D27/$D27</f>
        <v>1</v>
      </c>
      <c r="E28" s="277">
        <f>E27/$D27</f>
        <v>8.6543061670325855E-2</v>
      </c>
      <c r="F28" s="277">
        <f>F27/$D27</f>
        <v>2.2873089330964696E-2</v>
      </c>
      <c r="G28" s="277">
        <f>G27/$D27</f>
        <v>0.319714125625572</v>
      </c>
      <c r="H28" s="277">
        <f>H27/$D27</f>
        <v>0.57086972337313746</v>
      </c>
    </row>
    <row r="29" spans="2:10" ht="6" customHeight="1">
      <c r="B29" s="278"/>
      <c r="C29" s="278"/>
      <c r="D29" s="278"/>
      <c r="E29" s="278"/>
      <c r="F29" s="278"/>
      <c r="G29" s="278"/>
      <c r="H29" s="278"/>
      <c r="I29" s="278"/>
    </row>
    <row r="30" spans="2:10">
      <c r="B30" s="692" t="s">
        <v>528</v>
      </c>
      <c r="C30" s="693"/>
      <c r="D30" s="693"/>
      <c r="E30" s="693"/>
      <c r="F30" s="693"/>
      <c r="G30" s="693"/>
      <c r="H30" s="693"/>
      <c r="I30" s="693"/>
    </row>
  </sheetData>
  <mergeCells count="11">
    <mergeCell ref="B8:I8"/>
    <mergeCell ref="E10:H10"/>
    <mergeCell ref="D10:D11"/>
    <mergeCell ref="B12:B13"/>
    <mergeCell ref="B15:B16"/>
    <mergeCell ref="B30:I30"/>
    <mergeCell ref="B21:B22"/>
    <mergeCell ref="B24:B25"/>
    <mergeCell ref="B27:B28"/>
    <mergeCell ref="B10:C11"/>
    <mergeCell ref="B18:B1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8:N44"/>
  <sheetViews>
    <sheetView showGridLines="0" workbookViewId="0"/>
  </sheetViews>
  <sheetFormatPr baseColWidth="10" defaultRowHeight="12.75"/>
  <cols>
    <col min="1" max="1" width="17.140625" style="10" customWidth="1"/>
    <col min="2" max="2" width="39.28515625" style="10" customWidth="1"/>
    <col min="3" max="3" width="11.5703125" style="10" customWidth="1"/>
    <col min="4" max="4" width="1.5703125" style="10" customWidth="1"/>
    <col min="5" max="6" width="10.85546875" style="10" customWidth="1"/>
    <col min="7" max="7" width="1.85546875" style="10" customWidth="1"/>
    <col min="8" max="16384" width="11.42578125" style="10"/>
  </cols>
  <sheetData>
    <row r="8" spans="2:14" ht="32.25" customHeight="1">
      <c r="B8" s="664" t="s">
        <v>393</v>
      </c>
      <c r="C8" s="664"/>
      <c r="D8" s="664"/>
      <c r="E8" s="664"/>
      <c r="F8" s="664"/>
      <c r="G8" s="664"/>
      <c r="H8" s="664"/>
      <c r="I8" s="664"/>
      <c r="J8" s="664"/>
      <c r="K8" s="664"/>
      <c r="L8" s="664"/>
      <c r="M8" s="664"/>
    </row>
    <row r="9" spans="2:14" ht="15.75">
      <c r="B9" s="188"/>
      <c r="C9" s="188"/>
      <c r="D9" s="188"/>
      <c r="E9" s="182"/>
      <c r="F9" s="182"/>
      <c r="G9" s="182"/>
      <c r="H9" s="182"/>
      <c r="I9" s="182"/>
      <c r="J9" s="182"/>
      <c r="K9" s="182"/>
      <c r="L9" s="182"/>
      <c r="M9" s="182"/>
    </row>
    <row r="10" spans="2:14" ht="15">
      <c r="B10" s="718" t="s">
        <v>271</v>
      </c>
      <c r="C10" s="713" t="s">
        <v>1</v>
      </c>
      <c r="D10" s="511"/>
      <c r="E10" s="717" t="s">
        <v>253</v>
      </c>
      <c r="F10" s="717"/>
      <c r="G10" s="189"/>
      <c r="H10" s="717" t="s">
        <v>222</v>
      </c>
      <c r="I10" s="717"/>
      <c r="J10" s="717"/>
      <c r="K10" s="717"/>
      <c r="L10" s="717"/>
      <c r="M10" s="717"/>
    </row>
    <row r="11" spans="2:14" ht="30">
      <c r="B11" s="714"/>
      <c r="C11" s="714"/>
      <c r="D11" s="512"/>
      <c r="E11" s="183" t="s">
        <v>254</v>
      </c>
      <c r="F11" s="183" t="s">
        <v>255</v>
      </c>
      <c r="G11" s="189"/>
      <c r="H11" s="183" t="s">
        <v>101</v>
      </c>
      <c r="I11" s="183" t="s">
        <v>92</v>
      </c>
      <c r="J11" s="183" t="s">
        <v>93</v>
      </c>
      <c r="K11" s="183" t="s">
        <v>94</v>
      </c>
      <c r="L11" s="183" t="s">
        <v>182</v>
      </c>
      <c r="M11" s="183" t="s">
        <v>95</v>
      </c>
    </row>
    <row r="12" spans="2:14" ht="15">
      <c r="B12" s="185" t="s">
        <v>272</v>
      </c>
      <c r="C12" s="186">
        <v>5.6397301673515772</v>
      </c>
      <c r="D12" s="186"/>
      <c r="E12" s="186">
        <v>4.1335974893865464</v>
      </c>
      <c r="F12" s="186">
        <v>9.6820997985127963</v>
      </c>
      <c r="G12" s="186"/>
      <c r="H12" s="186">
        <v>3.9762759663588505</v>
      </c>
      <c r="I12" s="186">
        <v>6.7243669463371427</v>
      </c>
      <c r="J12" s="186">
        <v>7.1297183119505769</v>
      </c>
      <c r="K12" s="186">
        <v>6.8718256857395943</v>
      </c>
      <c r="L12" s="186">
        <v>10.308451224383678</v>
      </c>
      <c r="M12" s="186">
        <v>10.208568677330797</v>
      </c>
    </row>
    <row r="13" spans="2:14" ht="7.5" customHeight="1">
      <c r="B13" s="184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</row>
    <row r="14" spans="2:14" ht="15">
      <c r="B14" s="185" t="s">
        <v>273</v>
      </c>
      <c r="C14" s="186">
        <v>1.5302950437224279</v>
      </c>
      <c r="D14" s="186"/>
      <c r="E14" s="186">
        <v>1.1784823161858109</v>
      </c>
      <c r="F14" s="186">
        <v>2.47453927031443</v>
      </c>
      <c r="G14" s="186"/>
      <c r="H14" s="186">
        <v>1.076719235441457</v>
      </c>
      <c r="I14" s="186">
        <v>1.9656338126850119</v>
      </c>
      <c r="J14" s="186">
        <v>2.1892818959372788</v>
      </c>
      <c r="K14" s="186">
        <v>1.8109490267629236</v>
      </c>
      <c r="L14" s="186">
        <v>2.8294605777854818</v>
      </c>
      <c r="M14" s="186">
        <v>2.4674255163195804</v>
      </c>
      <c r="N14" s="9"/>
    </row>
    <row r="15" spans="2:14" ht="14.25">
      <c r="B15" s="184" t="s">
        <v>274</v>
      </c>
      <c r="C15" s="190">
        <v>0.45466449407380533</v>
      </c>
      <c r="D15" s="190"/>
      <c r="E15" s="190">
        <v>0.36623454746693412</v>
      </c>
      <c r="F15" s="190">
        <v>0.69200515859733513</v>
      </c>
      <c r="G15" s="190"/>
      <c r="H15" s="190">
        <v>0.33289794777523313</v>
      </c>
      <c r="I15" s="190">
        <v>0.57167504510343148</v>
      </c>
      <c r="J15" s="190">
        <v>0.62783989665003526</v>
      </c>
      <c r="K15" s="190">
        <v>0.59661757353005629</v>
      </c>
      <c r="L15" s="190">
        <v>0.82567700992621385</v>
      </c>
      <c r="M15" s="190">
        <v>0.61807441900573523</v>
      </c>
      <c r="N15" s="9"/>
    </row>
    <row r="16" spans="2:14" ht="14.25">
      <c r="B16" s="184" t="s">
        <v>275</v>
      </c>
      <c r="C16" s="190">
        <v>0.35158658737905252</v>
      </c>
      <c r="D16" s="190"/>
      <c r="E16" s="190">
        <v>0.29181571676553508</v>
      </c>
      <c r="F16" s="190">
        <v>0.51200801354624059</v>
      </c>
      <c r="G16" s="190"/>
      <c r="H16" s="190">
        <v>0.260704572085874</v>
      </c>
      <c r="I16" s="190">
        <v>0.4035662363594959</v>
      </c>
      <c r="J16" s="190">
        <v>0.4833392729864569</v>
      </c>
      <c r="K16" s="190">
        <v>0.46460118770887915</v>
      </c>
      <c r="L16" s="190">
        <v>0.62583377927177652</v>
      </c>
      <c r="M16" s="190">
        <v>0.5025223127667825</v>
      </c>
      <c r="N16" s="9"/>
    </row>
    <row r="17" spans="2:14" ht="14.25">
      <c r="B17" s="184" t="s">
        <v>276</v>
      </c>
      <c r="C17" s="190">
        <v>0.30528203288418321</v>
      </c>
      <c r="D17" s="190"/>
      <c r="E17" s="190">
        <v>0.26363183700941839</v>
      </c>
      <c r="F17" s="190">
        <v>0.4170686565988691</v>
      </c>
      <c r="G17" s="190"/>
      <c r="H17" s="190">
        <v>0.22637361456015326</v>
      </c>
      <c r="I17" s="190">
        <v>0.41035364593368523</v>
      </c>
      <c r="J17" s="190">
        <v>0.43873619030648608</v>
      </c>
      <c r="K17" s="190">
        <v>0.2805238550539032</v>
      </c>
      <c r="L17" s="190">
        <v>0.49178845182734293</v>
      </c>
      <c r="M17" s="190">
        <v>0.54240503600224266</v>
      </c>
      <c r="N17" s="9"/>
    </row>
    <row r="18" spans="2:14" ht="14.25">
      <c r="B18" s="184" t="s">
        <v>277</v>
      </c>
      <c r="C18" s="190">
        <v>0.41876192938538687</v>
      </c>
      <c r="D18" s="190"/>
      <c r="E18" s="190">
        <v>0.25680021494392119</v>
      </c>
      <c r="F18" s="190">
        <v>0.85345744157199144</v>
      </c>
      <c r="G18" s="190"/>
      <c r="H18" s="190">
        <v>0.2567431010202002</v>
      </c>
      <c r="I18" s="190">
        <v>0.58003888528839909</v>
      </c>
      <c r="J18" s="190">
        <v>0.63936653599429694</v>
      </c>
      <c r="K18" s="190">
        <v>0.46920641047008388</v>
      </c>
      <c r="L18" s="190">
        <v>0.88616133676015008</v>
      </c>
      <c r="M18" s="190">
        <v>0.80442374854481891</v>
      </c>
      <c r="N18" s="9"/>
    </row>
    <row r="19" spans="2:14" ht="7.5" customHeight="1">
      <c r="B19" s="184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9"/>
    </row>
    <row r="20" spans="2:14" ht="15">
      <c r="B20" s="185" t="s">
        <v>278</v>
      </c>
      <c r="C20" s="186">
        <v>1.2372321754856419</v>
      </c>
      <c r="D20" s="186"/>
      <c r="E20" s="186">
        <v>0.72406482429893304</v>
      </c>
      <c r="F20" s="186">
        <v>2.6145425190494018</v>
      </c>
      <c r="G20" s="186"/>
      <c r="H20" s="186">
        <v>0.70665226131733461</v>
      </c>
      <c r="I20" s="186">
        <v>1.6903715121472767</v>
      </c>
      <c r="J20" s="186">
        <v>1.3893219885958663</v>
      </c>
      <c r="K20" s="186">
        <v>1.628801501741213</v>
      </c>
      <c r="L20" s="186">
        <v>2.7708228129545711</v>
      </c>
      <c r="M20" s="186">
        <v>2.7897641529771957</v>
      </c>
      <c r="N20" s="9"/>
    </row>
    <row r="21" spans="2:14" ht="14.25">
      <c r="B21" s="184" t="s">
        <v>279</v>
      </c>
      <c r="C21" s="190">
        <v>0.65003083184518895</v>
      </c>
      <c r="D21" s="190"/>
      <c r="E21" s="190">
        <v>0.53060154037030016</v>
      </c>
      <c r="F21" s="190">
        <v>0.97057187579987758</v>
      </c>
      <c r="G21" s="190"/>
      <c r="H21" s="190">
        <v>0.51338944969415301</v>
      </c>
      <c r="I21" s="190">
        <v>0.74122891524058143</v>
      </c>
      <c r="J21" s="190">
        <v>0.80608517462580198</v>
      </c>
      <c r="K21" s="190">
        <v>0.61780159823159453</v>
      </c>
      <c r="L21" s="190">
        <v>0.98387838316538312</v>
      </c>
      <c r="M21" s="190">
        <v>1.1851851851851842</v>
      </c>
      <c r="N21" s="9"/>
    </row>
    <row r="22" spans="2:14" ht="14.25">
      <c r="B22" s="184" t="s">
        <v>280</v>
      </c>
      <c r="C22" s="190">
        <v>0.19224306851350448</v>
      </c>
      <c r="D22" s="190"/>
      <c r="E22" s="190">
        <v>6.4056773071855061E-2</v>
      </c>
      <c r="F22" s="190">
        <v>0.53628738506369511</v>
      </c>
      <c r="G22" s="190"/>
      <c r="H22" s="190">
        <v>6.7635265155180119E-2</v>
      </c>
      <c r="I22" s="190">
        <v>0.27184670088104945</v>
      </c>
      <c r="J22" s="190">
        <v>0.1697812722736991</v>
      </c>
      <c r="K22" s="190">
        <v>0.37153182866816875</v>
      </c>
      <c r="L22" s="190">
        <v>0.67957250205382869</v>
      </c>
      <c r="M22" s="190">
        <v>0.39697322467986013</v>
      </c>
      <c r="N22" s="9"/>
    </row>
    <row r="23" spans="2:14" ht="12.75" customHeight="1">
      <c r="B23" s="184" t="s">
        <v>281</v>
      </c>
      <c r="C23" s="190">
        <v>0.11462899235650806</v>
      </c>
      <c r="D23" s="190"/>
      <c r="E23" s="190">
        <v>6.3887128765530654E-2</v>
      </c>
      <c r="F23" s="190">
        <v>0.25081710606627422</v>
      </c>
      <c r="G23" s="190"/>
      <c r="H23" s="190">
        <v>6.6716117865858487E-2</v>
      </c>
      <c r="I23" s="190">
        <v>0.19267485242857907</v>
      </c>
      <c r="J23" s="190">
        <v>9.8059960798289311E-2</v>
      </c>
      <c r="K23" s="190">
        <v>0.12736730379558073</v>
      </c>
      <c r="L23" s="190">
        <v>0.24815532224391185</v>
      </c>
      <c r="M23" s="190">
        <v>0.26965032552925444</v>
      </c>
      <c r="N23" s="9"/>
    </row>
    <row r="24" spans="2:14" ht="14.25">
      <c r="B24" s="184" t="s">
        <v>282</v>
      </c>
      <c r="C24" s="190">
        <v>0.28032928277044272</v>
      </c>
      <c r="D24" s="190"/>
      <c r="E24" s="190">
        <v>6.5519382091246595E-2</v>
      </c>
      <c r="F24" s="190">
        <v>0.85686615211955286</v>
      </c>
      <c r="G24" s="190"/>
      <c r="H24" s="190">
        <v>5.891142860214358E-2</v>
      </c>
      <c r="I24" s="190">
        <v>0.48462104359706398</v>
      </c>
      <c r="J24" s="190">
        <v>0.31539558089807607</v>
      </c>
      <c r="K24" s="190">
        <v>0.51210077104586771</v>
      </c>
      <c r="L24" s="190">
        <v>0.85921660549144918</v>
      </c>
      <c r="M24" s="190">
        <v>0.93795541758289191</v>
      </c>
      <c r="N24" s="9"/>
    </row>
    <row r="25" spans="2:14" ht="7.5" customHeight="1">
      <c r="B25" s="184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9"/>
    </row>
    <row r="26" spans="2:14" ht="15">
      <c r="B26" s="185" t="s">
        <v>283</v>
      </c>
      <c r="C26" s="186">
        <v>1.2268335260741234</v>
      </c>
      <c r="D26" s="186"/>
      <c r="E26" s="186">
        <v>0.91916494653453329</v>
      </c>
      <c r="F26" s="186">
        <v>2.0525975112721273</v>
      </c>
      <c r="G26" s="186"/>
      <c r="H26" s="186">
        <v>0.89827565818471033</v>
      </c>
      <c r="I26" s="186">
        <v>1.226506804925471</v>
      </c>
      <c r="J26" s="186">
        <v>1.5704628474697067</v>
      </c>
      <c r="K26" s="186">
        <v>1.4580135261971388</v>
      </c>
      <c r="L26" s="186">
        <v>2.1244884269552853</v>
      </c>
      <c r="M26" s="186">
        <v>2.3423015565041165</v>
      </c>
      <c r="N26" s="27"/>
    </row>
    <row r="27" spans="2:14" ht="14.25">
      <c r="B27" s="184" t="s">
        <v>284</v>
      </c>
      <c r="C27" s="190">
        <v>0.12519132111951298</v>
      </c>
      <c r="D27" s="190"/>
      <c r="E27" s="190">
        <v>9.2575356459367417E-2</v>
      </c>
      <c r="F27" s="190">
        <v>0.21273061095906584</v>
      </c>
      <c r="G27" s="190"/>
      <c r="H27" s="190">
        <v>8.480880661356005E-2</v>
      </c>
      <c r="I27" s="190">
        <v>0.10645285596678983</v>
      </c>
      <c r="J27" s="190">
        <v>0.14511315039201719</v>
      </c>
      <c r="K27" s="190">
        <v>0.1386829940088245</v>
      </c>
      <c r="L27" s="190">
        <v>0.25848099548534437</v>
      </c>
      <c r="M27" s="190">
        <v>0.28637951105937148</v>
      </c>
      <c r="N27" s="9"/>
    </row>
    <row r="28" spans="2:14" ht="14.25">
      <c r="B28" s="184" t="s">
        <v>285</v>
      </c>
      <c r="C28" s="190">
        <v>0.15651086396642563</v>
      </c>
      <c r="D28" s="190"/>
      <c r="E28" s="190">
        <v>0.13389520750249653</v>
      </c>
      <c r="F28" s="190">
        <v>0.21720992734647265</v>
      </c>
      <c r="G28" s="190"/>
      <c r="H28" s="190">
        <v>0.11924189161587186</v>
      </c>
      <c r="I28" s="190">
        <v>0.16692648578585059</v>
      </c>
      <c r="J28" s="190">
        <v>0.19951666072701349</v>
      </c>
      <c r="K28" s="190">
        <v>0.20455960912623561</v>
      </c>
      <c r="L28" s="190">
        <v>0.2483814318769362</v>
      </c>
      <c r="M28" s="190">
        <v>0.25956107446212234</v>
      </c>
      <c r="N28" s="9"/>
    </row>
    <row r="29" spans="2:14" ht="14.25">
      <c r="B29" s="184" t="s">
        <v>286</v>
      </c>
      <c r="C29" s="190">
        <v>0.32125914182581861</v>
      </c>
      <c r="D29" s="190"/>
      <c r="E29" s="190">
        <v>0.25641966150000395</v>
      </c>
      <c r="F29" s="190">
        <v>0.49528441197897194</v>
      </c>
      <c r="G29" s="190"/>
      <c r="H29" s="190">
        <v>0.24583158641597078</v>
      </c>
      <c r="I29" s="190">
        <v>0.29448599604140779</v>
      </c>
      <c r="J29" s="190">
        <v>0.43968282252316504</v>
      </c>
      <c r="K29" s="190">
        <v>0.30688327295374607</v>
      </c>
      <c r="L29" s="190">
        <v>0.52706155457909809</v>
      </c>
      <c r="M29" s="190">
        <v>0.63963264778165807</v>
      </c>
      <c r="N29" s="9"/>
    </row>
    <row r="30" spans="2:14" ht="14.25">
      <c r="B30" s="184" t="s">
        <v>287</v>
      </c>
      <c r="C30" s="190">
        <v>0.62387219916236381</v>
      </c>
      <c r="D30" s="190"/>
      <c r="E30" s="190">
        <v>0.43627472107266507</v>
      </c>
      <c r="F30" s="190">
        <v>1.1273725609876124</v>
      </c>
      <c r="G30" s="190"/>
      <c r="H30" s="190">
        <v>0.44839337353930914</v>
      </c>
      <c r="I30" s="190">
        <v>0.65864146713142158</v>
      </c>
      <c r="J30" s="190">
        <v>0.78615021382751227</v>
      </c>
      <c r="K30" s="190">
        <v>0.8078876501083323</v>
      </c>
      <c r="L30" s="190">
        <v>1.0905644450139049</v>
      </c>
      <c r="M30" s="190">
        <v>1.1567283232009666</v>
      </c>
      <c r="N30" s="9"/>
    </row>
    <row r="31" spans="2:14" ht="7.5" customHeight="1">
      <c r="B31" s="184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9"/>
    </row>
    <row r="32" spans="2:14" ht="15">
      <c r="B32" s="185" t="s">
        <v>288</v>
      </c>
      <c r="C32" s="186">
        <v>1.0912379882182017</v>
      </c>
      <c r="D32" s="186"/>
      <c r="E32" s="186">
        <v>0.88997542755714276</v>
      </c>
      <c r="F32" s="186">
        <v>1.631414610775298</v>
      </c>
      <c r="G32" s="186"/>
      <c r="H32" s="186">
        <v>0.88896772413397929</v>
      </c>
      <c r="I32" s="186">
        <v>1.2419353896994842</v>
      </c>
      <c r="J32" s="186">
        <v>1.3991966619149443</v>
      </c>
      <c r="K32" s="186">
        <v>1.2737607564845908</v>
      </c>
      <c r="L32" s="186">
        <v>1.623844014501165</v>
      </c>
      <c r="M32" s="186">
        <v>1.5381077623995756</v>
      </c>
      <c r="N32" s="9"/>
    </row>
    <row r="33" spans="2:14" ht="28.5">
      <c r="B33" s="184" t="s">
        <v>289</v>
      </c>
      <c r="C33" s="190">
        <v>0.14661661418906199</v>
      </c>
      <c r="D33" s="190"/>
      <c r="E33" s="190">
        <v>0.12719960654747581</v>
      </c>
      <c r="F33" s="190">
        <v>0.19873069627937803</v>
      </c>
      <c r="G33" s="190"/>
      <c r="H33" s="190">
        <v>0.12381433583097734</v>
      </c>
      <c r="I33" s="190">
        <v>0.24195290559516053</v>
      </c>
      <c r="J33" s="190">
        <v>0.17121050130672399</v>
      </c>
      <c r="K33" s="190">
        <v>0.13081756592778443</v>
      </c>
      <c r="L33" s="190">
        <v>0.23776684077108426</v>
      </c>
      <c r="M33" s="190">
        <v>0.12785466879374513</v>
      </c>
      <c r="N33" s="9"/>
    </row>
    <row r="34" spans="2:14" ht="14.25">
      <c r="B34" s="184" t="s">
        <v>290</v>
      </c>
      <c r="C34" s="190">
        <v>0.2042540152103762</v>
      </c>
      <c r="D34" s="190"/>
      <c r="E34" s="190">
        <v>0.1755956119895431</v>
      </c>
      <c r="F34" s="190">
        <v>0.28117144788569692</v>
      </c>
      <c r="G34" s="190"/>
      <c r="H34" s="190">
        <v>0.17726821542088994</v>
      </c>
      <c r="I34" s="190">
        <v>0.22694762163329879</v>
      </c>
      <c r="J34" s="190">
        <v>0.2368065454977428</v>
      </c>
      <c r="K34" s="190">
        <v>0.19859474916886694</v>
      </c>
      <c r="L34" s="190">
        <v>0.29429424902710061</v>
      </c>
      <c r="M34" s="190">
        <v>0.27571537389154743</v>
      </c>
      <c r="N34" s="9"/>
    </row>
    <row r="35" spans="2:14" ht="28.5">
      <c r="B35" s="184" t="s">
        <v>291</v>
      </c>
      <c r="C35" s="190">
        <v>0.36679540548719985</v>
      </c>
      <c r="D35" s="190"/>
      <c r="E35" s="190">
        <v>0.28342825772852176</v>
      </c>
      <c r="F35" s="190">
        <v>0.59054782203495715</v>
      </c>
      <c r="G35" s="190"/>
      <c r="H35" s="190">
        <v>0.28169624780067726</v>
      </c>
      <c r="I35" s="190">
        <v>0.41623606756464798</v>
      </c>
      <c r="J35" s="190">
        <v>0.44124198146828181</v>
      </c>
      <c r="K35" s="190">
        <v>0.39224802121618851</v>
      </c>
      <c r="L35" s="190">
        <v>0.63046902674876915</v>
      </c>
      <c r="M35" s="190">
        <v>0.61639287716121338</v>
      </c>
      <c r="N35" s="9"/>
    </row>
    <row r="36" spans="2:14" ht="14.25">
      <c r="B36" s="184" t="s">
        <v>292</v>
      </c>
      <c r="C36" s="190">
        <v>0.37357195333156584</v>
      </c>
      <c r="D36" s="190"/>
      <c r="E36" s="190">
        <v>0.3037519512916047</v>
      </c>
      <c r="F36" s="190">
        <v>0.56096464457526818</v>
      </c>
      <c r="G36" s="190"/>
      <c r="H36" s="190">
        <v>0.30618892508143353</v>
      </c>
      <c r="I36" s="190">
        <v>0.35679879490637728</v>
      </c>
      <c r="J36" s="190">
        <v>0.54993763364219495</v>
      </c>
      <c r="K36" s="190">
        <v>0.5521004201717532</v>
      </c>
      <c r="L36" s="190">
        <v>0.46131389795421046</v>
      </c>
      <c r="M36" s="190">
        <v>0.51814484255307036</v>
      </c>
      <c r="N36" s="9"/>
    </row>
    <row r="37" spans="2:14" ht="7.5" customHeight="1">
      <c r="B37" s="184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9"/>
    </row>
    <row r="38" spans="2:14" ht="15">
      <c r="B38" s="185" t="s">
        <v>293</v>
      </c>
      <c r="C38" s="186">
        <v>0.55413143385116148</v>
      </c>
      <c r="D38" s="186"/>
      <c r="E38" s="186">
        <v>0.42190997481011344</v>
      </c>
      <c r="F38" s="186">
        <v>0.90900588710153718</v>
      </c>
      <c r="G38" s="186"/>
      <c r="H38" s="186">
        <v>0.40566108728136635</v>
      </c>
      <c r="I38" s="186">
        <v>0.59991942687989386</v>
      </c>
      <c r="J38" s="186">
        <v>0.58145491803278726</v>
      </c>
      <c r="K38" s="186">
        <v>0.70030087455373269</v>
      </c>
      <c r="L38" s="186">
        <v>0.9598353921871583</v>
      </c>
      <c r="M38" s="186">
        <v>1.0709696891303415</v>
      </c>
      <c r="N38" s="9"/>
    </row>
    <row r="39" spans="2:14" ht="14.25">
      <c r="B39" s="184" t="s">
        <v>294</v>
      </c>
      <c r="C39" s="190">
        <v>0.108165328170419</v>
      </c>
      <c r="D39" s="190"/>
      <c r="E39" s="190">
        <v>9.2281917659238891E-2</v>
      </c>
      <c r="F39" s="190">
        <v>0.15079544783319201</v>
      </c>
      <c r="G39" s="190"/>
      <c r="H39" s="190">
        <v>8.0643080594704486E-2</v>
      </c>
      <c r="I39" s="190">
        <v>0.1266399257326023</v>
      </c>
      <c r="J39" s="190">
        <v>0.18865823235923004</v>
      </c>
      <c r="K39" s="190">
        <v>9.122726993622865E-2</v>
      </c>
      <c r="L39" s="190">
        <v>0.18269658348344522</v>
      </c>
      <c r="M39" s="190">
        <v>0.17979562799120438</v>
      </c>
    </row>
    <row r="40" spans="2:14" ht="15" customHeight="1">
      <c r="B40" s="184" t="s">
        <v>295</v>
      </c>
      <c r="C40" s="190">
        <v>9.3668014181980647E-2</v>
      </c>
      <c r="D40" s="190"/>
      <c r="E40" s="190">
        <v>7.6867210689975082E-2</v>
      </c>
      <c r="F40" s="190">
        <v>0.13876036149559909</v>
      </c>
      <c r="G40" s="190"/>
      <c r="H40" s="190">
        <v>7.1102224228937458E-2</v>
      </c>
      <c r="I40" s="190">
        <v>0.1543150408996164</v>
      </c>
      <c r="J40" s="190">
        <v>7.7401104775481108E-2</v>
      </c>
      <c r="K40" s="190">
        <v>8.6402750853062621E-2</v>
      </c>
      <c r="L40" s="190">
        <v>0.12277753073206774</v>
      </c>
      <c r="M40" s="190">
        <v>0.20139697322467986</v>
      </c>
    </row>
    <row r="41" spans="2:14" ht="28.5">
      <c r="B41" s="184" t="s">
        <v>296</v>
      </c>
      <c r="C41" s="190">
        <v>0.1224388356986673</v>
      </c>
      <c r="D41" s="190"/>
      <c r="E41" s="190">
        <v>0.10001219605013016</v>
      </c>
      <c r="F41" s="190">
        <v>0.18263058930083265</v>
      </c>
      <c r="G41" s="190"/>
      <c r="H41" s="190">
        <v>0.10783048988937992</v>
      </c>
      <c r="I41" s="190">
        <v>0.11245205023558881</v>
      </c>
      <c r="J41" s="190">
        <v>8.6032163221667804E-2</v>
      </c>
      <c r="K41" s="190">
        <v>0.14363909088516763</v>
      </c>
      <c r="L41" s="190">
        <v>0.20809623225981527</v>
      </c>
      <c r="M41" s="190">
        <v>0.15879791316345454</v>
      </c>
    </row>
    <row r="42" spans="2:14" ht="28.5">
      <c r="B42" s="187" t="s">
        <v>297</v>
      </c>
      <c r="C42" s="191">
        <v>0.22985925580009459</v>
      </c>
      <c r="D42" s="191"/>
      <c r="E42" s="191">
        <v>0.15274865041076913</v>
      </c>
      <c r="F42" s="191">
        <v>0.43681948847191338</v>
      </c>
      <c r="G42" s="191"/>
      <c r="H42" s="191">
        <v>0.14608529256834488</v>
      </c>
      <c r="I42" s="191">
        <v>0.20651241001208592</v>
      </c>
      <c r="J42" s="191">
        <v>0.22936341767640792</v>
      </c>
      <c r="K42" s="191">
        <v>0.37903176287927326</v>
      </c>
      <c r="L42" s="191">
        <v>0.4462650457118309</v>
      </c>
      <c r="M42" s="191">
        <v>0.53097917475100209</v>
      </c>
    </row>
    <row r="43" spans="2:14" ht="6" customHeight="1">
      <c r="B43" s="181"/>
      <c r="C43" s="181"/>
      <c r="D43" s="181"/>
      <c r="E43" s="180"/>
      <c r="F43" s="180"/>
      <c r="G43" s="180"/>
      <c r="H43" s="180"/>
      <c r="I43" s="180"/>
      <c r="J43" s="180"/>
      <c r="K43" s="180"/>
      <c r="L43" s="180"/>
      <c r="M43" s="180"/>
    </row>
    <row r="44" spans="2:14">
      <c r="B44" s="715" t="s">
        <v>530</v>
      </c>
      <c r="C44" s="716"/>
      <c r="D44" s="716"/>
      <c r="E44" s="716"/>
      <c r="F44" s="716"/>
      <c r="G44" s="716"/>
      <c r="H44" s="716"/>
      <c r="I44" s="716"/>
      <c r="J44" s="716"/>
      <c r="K44" s="716"/>
      <c r="L44" s="716"/>
      <c r="M44" s="716"/>
    </row>
  </sheetData>
  <mergeCells count="6">
    <mergeCell ref="C10:C11"/>
    <mergeCell ref="B44:M44"/>
    <mergeCell ref="B8:M8"/>
    <mergeCell ref="H10:M10"/>
    <mergeCell ref="E10:F10"/>
    <mergeCell ref="B10:B11"/>
  </mergeCells>
  <pageMargins left="0.75" right="0.75" top="1" bottom="1" header="0" footer="0"/>
  <pageSetup orientation="portrait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8:M40"/>
  <sheetViews>
    <sheetView showGridLines="0" workbookViewId="0"/>
  </sheetViews>
  <sheetFormatPr baseColWidth="10" defaultRowHeight="12.75"/>
  <cols>
    <col min="1" max="1" width="17.140625" customWidth="1"/>
    <col min="2" max="2" width="16.85546875" customWidth="1"/>
    <col min="3" max="3" width="17.7109375" customWidth="1"/>
    <col min="4" max="8" width="15.85546875" customWidth="1"/>
    <col min="9" max="9" width="1.42578125" customWidth="1"/>
    <col min="10" max="11" width="15.85546875" customWidth="1"/>
  </cols>
  <sheetData>
    <row r="8" spans="2:12" ht="48.75" customHeight="1">
      <c r="B8" s="633" t="s">
        <v>486</v>
      </c>
      <c r="C8" s="633"/>
      <c r="D8" s="633"/>
      <c r="E8" s="633"/>
      <c r="F8" s="633"/>
      <c r="G8" s="633"/>
      <c r="H8" s="633"/>
      <c r="I8" s="633"/>
      <c r="J8" s="633"/>
      <c r="K8" s="633"/>
    </row>
    <row r="9" spans="2:12" ht="15.75">
      <c r="B9" s="668"/>
      <c r="C9" s="668"/>
      <c r="D9" s="668"/>
      <c r="E9" s="250"/>
      <c r="F9" s="250"/>
      <c r="G9" s="250"/>
      <c r="H9" s="250"/>
      <c r="I9" s="250"/>
      <c r="J9" s="250"/>
      <c r="K9" s="250"/>
      <c r="L9" s="77"/>
    </row>
    <row r="10" spans="2:12" ht="15.75" customHeight="1">
      <c r="B10" s="638" t="s">
        <v>222</v>
      </c>
      <c r="C10" s="638" t="s">
        <v>256</v>
      </c>
      <c r="D10" s="725" t="s">
        <v>310</v>
      </c>
      <c r="E10" s="724" t="s">
        <v>309</v>
      </c>
      <c r="F10" s="724"/>
      <c r="G10" s="724"/>
      <c r="H10" s="724"/>
      <c r="I10" s="724"/>
      <c r="J10" s="724"/>
      <c r="K10" s="724"/>
      <c r="L10" s="77"/>
    </row>
    <row r="11" spans="2:12" s="249" customFormat="1" ht="45">
      <c r="B11" s="639"/>
      <c r="C11" s="639"/>
      <c r="D11" s="726"/>
      <c r="E11" s="251" t="s">
        <v>274</v>
      </c>
      <c r="F11" s="251" t="s">
        <v>275</v>
      </c>
      <c r="G11" s="251" t="s">
        <v>276</v>
      </c>
      <c r="H11" s="251" t="s">
        <v>305</v>
      </c>
      <c r="I11" s="251"/>
      <c r="J11" s="251" t="s">
        <v>280</v>
      </c>
      <c r="K11" s="251" t="s">
        <v>281</v>
      </c>
    </row>
    <row r="12" spans="2:12" ht="15">
      <c r="B12" s="719" t="s">
        <v>298</v>
      </c>
      <c r="C12" s="16" t="s">
        <v>1</v>
      </c>
      <c r="D12" s="279">
        <v>1496829</v>
      </c>
      <c r="E12" s="279">
        <v>225423</v>
      </c>
      <c r="F12" s="279">
        <v>149840</v>
      </c>
      <c r="G12" s="279">
        <v>151020</v>
      </c>
      <c r="H12" s="279">
        <v>240872</v>
      </c>
      <c r="I12" s="279"/>
      <c r="J12" s="279">
        <v>90468</v>
      </c>
      <c r="K12" s="279">
        <v>41714</v>
      </c>
      <c r="L12" s="248"/>
    </row>
    <row r="13" spans="2:12" ht="15">
      <c r="B13" s="720"/>
      <c r="C13" s="280" t="s">
        <v>299</v>
      </c>
      <c r="D13" s="279">
        <v>306854</v>
      </c>
      <c r="E13" s="279">
        <v>136111</v>
      </c>
      <c r="F13" s="279">
        <v>105253</v>
      </c>
      <c r="G13" s="279">
        <v>91391</v>
      </c>
      <c r="H13" s="279">
        <v>125363</v>
      </c>
      <c r="I13" s="279"/>
      <c r="J13" s="279">
        <v>57551</v>
      </c>
      <c r="K13" s="279">
        <v>34316</v>
      </c>
      <c r="L13" s="248"/>
    </row>
    <row r="14" spans="2:12" ht="15">
      <c r="B14" s="720"/>
      <c r="C14" s="280" t="s">
        <v>300</v>
      </c>
      <c r="D14" s="279">
        <v>142327</v>
      </c>
      <c r="E14" s="279">
        <v>67585</v>
      </c>
      <c r="F14" s="279">
        <v>54670</v>
      </c>
      <c r="G14" s="279">
        <v>43198</v>
      </c>
      <c r="H14" s="279">
        <v>64900</v>
      </c>
      <c r="I14" s="279"/>
      <c r="J14" s="279">
        <v>27338</v>
      </c>
      <c r="K14" s="279">
        <v>16124</v>
      </c>
      <c r="L14" s="248"/>
    </row>
    <row r="15" spans="2:12" ht="14.25">
      <c r="B15" s="281"/>
      <c r="C15" s="282"/>
      <c r="D15" s="283"/>
      <c r="E15" s="283"/>
      <c r="F15" s="283"/>
      <c r="G15" s="283"/>
      <c r="H15" s="283"/>
      <c r="I15" s="283"/>
      <c r="J15" s="283"/>
      <c r="K15" s="283"/>
    </row>
    <row r="16" spans="2:12" ht="14.25">
      <c r="B16" s="721" t="s">
        <v>101</v>
      </c>
      <c r="C16" s="282" t="s">
        <v>1</v>
      </c>
      <c r="D16" s="283">
        <v>930210</v>
      </c>
      <c r="E16" s="283">
        <v>117164</v>
      </c>
      <c r="F16" s="283">
        <v>75413</v>
      </c>
      <c r="G16" s="283">
        <v>79020</v>
      </c>
      <c r="H16" s="283">
        <v>110393</v>
      </c>
      <c r="I16" s="283"/>
      <c r="J16" s="283">
        <v>24309</v>
      </c>
      <c r="K16" s="283">
        <v>17154</v>
      </c>
    </row>
    <row r="17" spans="2:11" ht="14.25">
      <c r="B17" s="721"/>
      <c r="C17" s="282" t="s">
        <v>299</v>
      </c>
      <c r="D17" s="283">
        <v>138753</v>
      </c>
      <c r="E17" s="283">
        <v>61933</v>
      </c>
      <c r="F17" s="283">
        <v>48502</v>
      </c>
      <c r="G17" s="283">
        <v>42115</v>
      </c>
      <c r="H17" s="283">
        <v>47765</v>
      </c>
      <c r="I17" s="283"/>
      <c r="J17" s="283">
        <v>12583</v>
      </c>
      <c r="K17" s="283">
        <v>12412</v>
      </c>
    </row>
    <row r="18" spans="2:11" ht="14.25">
      <c r="B18" s="721"/>
      <c r="C18" s="282" t="s">
        <v>300</v>
      </c>
      <c r="D18" s="283">
        <v>58537</v>
      </c>
      <c r="E18" s="283">
        <v>29748</v>
      </c>
      <c r="F18" s="283">
        <v>25278</v>
      </c>
      <c r="G18" s="283">
        <v>18889</v>
      </c>
      <c r="H18" s="283">
        <v>24618</v>
      </c>
      <c r="I18" s="283"/>
      <c r="J18" s="283">
        <v>6464</v>
      </c>
      <c r="K18" s="283">
        <v>5443</v>
      </c>
    </row>
    <row r="19" spans="2:11" ht="14.25">
      <c r="B19" s="8"/>
      <c r="C19" s="8"/>
      <c r="D19" s="283"/>
      <c r="E19" s="283"/>
      <c r="F19" s="283"/>
      <c r="G19" s="283"/>
      <c r="H19" s="283"/>
      <c r="I19" s="283"/>
      <c r="J19" s="283"/>
      <c r="K19" s="283"/>
    </row>
    <row r="20" spans="2:11" ht="14.25">
      <c r="B20" s="721" t="s">
        <v>92</v>
      </c>
      <c r="C20" s="8" t="s">
        <v>1</v>
      </c>
      <c r="D20" s="283">
        <v>114182</v>
      </c>
      <c r="E20" s="283">
        <v>19265</v>
      </c>
      <c r="F20" s="283">
        <v>11850</v>
      </c>
      <c r="G20" s="283">
        <v>15187</v>
      </c>
      <c r="H20" s="283">
        <v>24354</v>
      </c>
      <c r="I20" s="283"/>
      <c r="J20" s="283">
        <v>9829</v>
      </c>
      <c r="K20" s="283">
        <v>5043</v>
      </c>
    </row>
    <row r="21" spans="2:11" ht="14.25">
      <c r="B21" s="721"/>
      <c r="C21" s="284" t="s">
        <v>299</v>
      </c>
      <c r="D21" s="283">
        <v>27390</v>
      </c>
      <c r="E21" s="283">
        <v>13055</v>
      </c>
      <c r="F21" s="283">
        <v>9216</v>
      </c>
      <c r="G21" s="283">
        <v>9371</v>
      </c>
      <c r="H21" s="283">
        <v>13246</v>
      </c>
      <c r="I21" s="283"/>
      <c r="J21" s="283">
        <v>6208</v>
      </c>
      <c r="K21" s="283">
        <v>4400</v>
      </c>
    </row>
    <row r="22" spans="2:11" ht="14.25">
      <c r="B22" s="721"/>
      <c r="C22" s="8" t="s">
        <v>300</v>
      </c>
      <c r="D22" s="283">
        <v>13004</v>
      </c>
      <c r="E22" s="283">
        <v>6113</v>
      </c>
      <c r="F22" s="283">
        <v>4938</v>
      </c>
      <c r="G22" s="283">
        <v>4132</v>
      </c>
      <c r="H22" s="283">
        <v>5535</v>
      </c>
      <c r="I22" s="283"/>
      <c r="J22" s="283">
        <v>3016</v>
      </c>
      <c r="K22" s="283">
        <v>1843</v>
      </c>
    </row>
    <row r="23" spans="2:11" ht="14.25">
      <c r="B23" s="8"/>
      <c r="C23" s="8"/>
      <c r="D23" s="283"/>
      <c r="E23" s="283"/>
      <c r="F23" s="283"/>
      <c r="G23" s="283"/>
      <c r="H23" s="283"/>
      <c r="I23" s="283"/>
      <c r="J23" s="283"/>
      <c r="K23" s="283"/>
    </row>
    <row r="24" spans="2:11" ht="14.25">
      <c r="B24" s="721" t="s">
        <v>93</v>
      </c>
      <c r="C24" s="8" t="s">
        <v>1</v>
      </c>
      <c r="D24" s="283">
        <v>89792</v>
      </c>
      <c r="E24" s="283">
        <v>18573</v>
      </c>
      <c r="F24" s="283">
        <v>12459</v>
      </c>
      <c r="G24" s="283">
        <v>11800</v>
      </c>
      <c r="H24" s="283">
        <v>20848</v>
      </c>
      <c r="I24" s="283"/>
      <c r="J24" s="283">
        <v>5573</v>
      </c>
      <c r="K24" s="283">
        <v>1956</v>
      </c>
    </row>
    <row r="25" spans="2:11" ht="14.25">
      <c r="B25" s="721"/>
      <c r="C25" s="8" t="s">
        <v>299</v>
      </c>
      <c r="D25" s="283">
        <v>23247</v>
      </c>
      <c r="E25" s="283">
        <v>11275</v>
      </c>
      <c r="F25" s="283">
        <v>8680</v>
      </c>
      <c r="G25" s="283">
        <v>7879</v>
      </c>
      <c r="H25" s="283">
        <v>11482</v>
      </c>
      <c r="I25" s="283"/>
      <c r="J25" s="283">
        <v>3049</v>
      </c>
      <c r="K25" s="283">
        <v>1761</v>
      </c>
    </row>
    <row r="26" spans="2:11" ht="14.25">
      <c r="B26" s="721"/>
      <c r="C26" s="8" t="s">
        <v>300</v>
      </c>
      <c r="D26" s="283">
        <v>11649</v>
      </c>
      <c r="E26" s="283">
        <v>5540</v>
      </c>
      <c r="F26" s="283">
        <v>3861</v>
      </c>
      <c r="G26" s="283">
        <v>3802</v>
      </c>
      <c r="H26" s="283">
        <v>5430</v>
      </c>
      <c r="I26" s="283"/>
      <c r="J26" s="283">
        <v>1165</v>
      </c>
      <c r="K26" s="283">
        <v>1006</v>
      </c>
    </row>
    <row r="27" spans="2:11" ht="14.25">
      <c r="B27" s="8"/>
      <c r="C27" s="8"/>
      <c r="D27" s="283"/>
      <c r="E27" s="283"/>
      <c r="F27" s="283"/>
      <c r="G27" s="283"/>
      <c r="H27" s="283"/>
      <c r="I27" s="283"/>
      <c r="J27" s="283"/>
      <c r="K27" s="283"/>
    </row>
    <row r="28" spans="2:11" ht="14.25">
      <c r="B28" s="721" t="s">
        <v>94</v>
      </c>
      <c r="C28" s="8" t="s">
        <v>1</v>
      </c>
      <c r="D28" s="283">
        <v>114001</v>
      </c>
      <c r="E28" s="283">
        <v>20126</v>
      </c>
      <c r="F28" s="283">
        <v>15025</v>
      </c>
      <c r="G28" s="283">
        <v>10446</v>
      </c>
      <c r="H28" s="283">
        <v>19532</v>
      </c>
      <c r="I28" s="283"/>
      <c r="J28" s="283">
        <v>13482</v>
      </c>
      <c r="K28" s="283">
        <v>3759</v>
      </c>
    </row>
    <row r="29" spans="2:11" ht="14.25">
      <c r="B29" s="721"/>
      <c r="C29" s="8" t="s">
        <v>299</v>
      </c>
      <c r="D29" s="283">
        <v>28947</v>
      </c>
      <c r="E29" s="283">
        <v>13603</v>
      </c>
      <c r="F29" s="283">
        <v>10593</v>
      </c>
      <c r="G29" s="283">
        <v>6396</v>
      </c>
      <c r="H29" s="283">
        <v>10698</v>
      </c>
      <c r="I29" s="283"/>
      <c r="J29" s="283">
        <v>8471</v>
      </c>
      <c r="K29" s="283">
        <v>2904</v>
      </c>
    </row>
    <row r="30" spans="2:11" ht="14.25">
      <c r="B30" s="721"/>
      <c r="C30" s="8" t="s">
        <v>300</v>
      </c>
      <c r="D30" s="283">
        <v>15862</v>
      </c>
      <c r="E30" s="283">
        <v>7624</v>
      </c>
      <c r="F30" s="283">
        <v>5909</v>
      </c>
      <c r="G30" s="283">
        <v>3751</v>
      </c>
      <c r="H30" s="283">
        <v>6270</v>
      </c>
      <c r="I30" s="283"/>
      <c r="J30" s="283">
        <v>3957</v>
      </c>
      <c r="K30" s="283">
        <v>1486</v>
      </c>
    </row>
    <row r="31" spans="2:11" ht="14.25">
      <c r="B31" s="8"/>
      <c r="C31" s="8"/>
      <c r="D31" s="283"/>
      <c r="E31" s="283"/>
      <c r="F31" s="283"/>
      <c r="G31" s="283"/>
      <c r="H31" s="283"/>
      <c r="I31" s="283"/>
      <c r="J31" s="283"/>
      <c r="K31" s="283"/>
    </row>
    <row r="32" spans="2:11" ht="14.25">
      <c r="B32" s="721" t="s">
        <v>182</v>
      </c>
      <c r="C32" s="8" t="s">
        <v>1</v>
      </c>
      <c r="D32" s="283">
        <v>132679</v>
      </c>
      <c r="E32" s="283">
        <v>30609</v>
      </c>
      <c r="F32" s="283">
        <v>20842</v>
      </c>
      <c r="G32" s="283">
        <v>17939</v>
      </c>
      <c r="H32" s="283">
        <v>38409</v>
      </c>
      <c r="I32" s="283"/>
      <c r="J32" s="283">
        <v>24130</v>
      </c>
      <c r="K32" s="283">
        <v>7063</v>
      </c>
    </row>
    <row r="33" spans="2:13" ht="14.25">
      <c r="B33" s="721"/>
      <c r="C33" s="8" t="s">
        <v>299</v>
      </c>
      <c r="D33" s="283">
        <v>47286</v>
      </c>
      <c r="E33" s="283">
        <v>21910</v>
      </c>
      <c r="F33" s="283">
        <v>16607</v>
      </c>
      <c r="G33" s="283">
        <v>13050</v>
      </c>
      <c r="H33" s="283">
        <v>23515</v>
      </c>
      <c r="I33" s="283"/>
      <c r="J33" s="283">
        <v>18033</v>
      </c>
      <c r="K33" s="283">
        <v>6585</v>
      </c>
    </row>
    <row r="34" spans="2:13" ht="14.25">
      <c r="B34" s="721"/>
      <c r="C34" s="8" t="s">
        <v>300</v>
      </c>
      <c r="D34" s="283">
        <v>22875</v>
      </c>
      <c r="E34" s="283">
        <v>10855</v>
      </c>
      <c r="F34" s="283">
        <v>8073</v>
      </c>
      <c r="G34" s="283">
        <v>6492</v>
      </c>
      <c r="H34" s="283">
        <v>12535</v>
      </c>
      <c r="I34" s="283"/>
      <c r="J34" s="283">
        <v>8733</v>
      </c>
      <c r="K34" s="283">
        <v>2744</v>
      </c>
    </row>
    <row r="35" spans="2:13" ht="14.25">
      <c r="B35" s="8"/>
      <c r="C35" s="8"/>
      <c r="D35" s="283"/>
      <c r="E35" s="283"/>
      <c r="F35" s="283"/>
      <c r="G35" s="283"/>
      <c r="H35" s="283"/>
      <c r="I35" s="283"/>
      <c r="J35" s="283"/>
      <c r="K35" s="283"/>
    </row>
    <row r="36" spans="2:13" ht="14.25">
      <c r="B36" s="722" t="s">
        <v>95</v>
      </c>
      <c r="C36" s="14" t="s">
        <v>1</v>
      </c>
      <c r="D36" s="285">
        <v>115965</v>
      </c>
      <c r="E36" s="285">
        <v>19686</v>
      </c>
      <c r="F36" s="285">
        <v>14251</v>
      </c>
      <c r="G36" s="285">
        <v>16628</v>
      </c>
      <c r="H36" s="285">
        <v>27336</v>
      </c>
      <c r="I36" s="285"/>
      <c r="J36" s="285">
        <v>13145</v>
      </c>
      <c r="K36" s="285">
        <v>6739</v>
      </c>
    </row>
    <row r="37" spans="2:13" ht="14.25">
      <c r="B37" s="722"/>
      <c r="C37" s="14" t="s">
        <v>299</v>
      </c>
      <c r="D37" s="285">
        <v>41231</v>
      </c>
      <c r="E37" s="285">
        <v>14335</v>
      </c>
      <c r="F37" s="285">
        <v>11655</v>
      </c>
      <c r="G37" s="285">
        <v>12580</v>
      </c>
      <c r="H37" s="285">
        <v>18657</v>
      </c>
      <c r="I37" s="285"/>
      <c r="J37" s="285">
        <v>9207</v>
      </c>
      <c r="K37" s="285">
        <v>6254</v>
      </c>
    </row>
    <row r="38" spans="2:13" ht="14.25">
      <c r="B38" s="723"/>
      <c r="C38" s="96" t="s">
        <v>300</v>
      </c>
      <c r="D38" s="286">
        <v>20400</v>
      </c>
      <c r="E38" s="286">
        <v>7705</v>
      </c>
      <c r="F38" s="286">
        <v>6611</v>
      </c>
      <c r="G38" s="286">
        <v>6132</v>
      </c>
      <c r="H38" s="286">
        <v>10512</v>
      </c>
      <c r="I38" s="286"/>
      <c r="J38" s="286">
        <v>4003</v>
      </c>
      <c r="K38" s="286">
        <v>3602</v>
      </c>
    </row>
    <row r="39" spans="2:13" ht="6" customHeight="1">
      <c r="B39" s="245"/>
      <c r="C39" s="246"/>
      <c r="D39" s="247"/>
      <c r="E39" s="32"/>
      <c r="F39" s="32"/>
    </row>
    <row r="40" spans="2:13" ht="16.5" customHeight="1">
      <c r="B40" s="715" t="s">
        <v>531</v>
      </c>
      <c r="C40" s="716"/>
      <c r="D40" s="716"/>
      <c r="E40" s="716"/>
      <c r="F40" s="716"/>
      <c r="G40" s="716"/>
      <c r="H40" s="716"/>
      <c r="I40" s="716"/>
      <c r="J40" s="716"/>
      <c r="K40" s="716"/>
      <c r="L40" s="716"/>
      <c r="M40" s="716"/>
    </row>
  </sheetData>
  <mergeCells count="14">
    <mergeCell ref="B40:M40"/>
    <mergeCell ref="B9:D9"/>
    <mergeCell ref="B8:K8"/>
    <mergeCell ref="B12:B14"/>
    <mergeCell ref="B16:B18"/>
    <mergeCell ref="B28:B30"/>
    <mergeCell ref="B20:B22"/>
    <mergeCell ref="B24:B26"/>
    <mergeCell ref="B36:B38"/>
    <mergeCell ref="E10:K10"/>
    <mergeCell ref="D10:D11"/>
    <mergeCell ref="C10:C11"/>
    <mergeCell ref="B10:B11"/>
    <mergeCell ref="B32:B34"/>
  </mergeCells>
  <pageMargins left="0.75" right="0.75" top="1" bottom="1" header="0" footer="0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R42"/>
  <sheetViews>
    <sheetView workbookViewId="0"/>
  </sheetViews>
  <sheetFormatPr baseColWidth="10" defaultRowHeight="12.75"/>
  <cols>
    <col min="1" max="1" width="17" style="293" customWidth="1"/>
    <col min="2" max="2" width="52.85546875" style="293" customWidth="1"/>
    <col min="3" max="3" width="16.28515625" style="293" customWidth="1"/>
    <col min="4" max="243" width="11.42578125" style="293"/>
    <col min="244" max="244" width="8" style="293" customWidth="1"/>
    <col min="245" max="245" width="49.85546875" style="293" bestFit="1" customWidth="1"/>
    <col min="246" max="248" width="16.28515625" style="293" customWidth="1"/>
    <col min="249" max="499" width="11.42578125" style="293"/>
    <col min="500" max="500" width="8" style="293" customWidth="1"/>
    <col min="501" max="501" width="49.85546875" style="293" bestFit="1" customWidth="1"/>
    <col min="502" max="504" width="16.28515625" style="293" customWidth="1"/>
    <col min="505" max="755" width="11.42578125" style="293"/>
    <col min="756" max="756" width="8" style="293" customWidth="1"/>
    <col min="757" max="757" width="49.85546875" style="293" bestFit="1" customWidth="1"/>
    <col min="758" max="760" width="16.28515625" style="293" customWidth="1"/>
    <col min="761" max="1011" width="11.42578125" style="293"/>
    <col min="1012" max="1012" width="8" style="293" customWidth="1"/>
    <col min="1013" max="1013" width="49.85546875" style="293" bestFit="1" customWidth="1"/>
    <col min="1014" max="1016" width="16.28515625" style="293" customWidth="1"/>
    <col min="1017" max="1267" width="11.42578125" style="293"/>
    <col min="1268" max="1268" width="8" style="293" customWidth="1"/>
    <col min="1269" max="1269" width="49.85546875" style="293" bestFit="1" customWidth="1"/>
    <col min="1270" max="1272" width="16.28515625" style="293" customWidth="1"/>
    <col min="1273" max="1523" width="11.42578125" style="293"/>
    <col min="1524" max="1524" width="8" style="293" customWidth="1"/>
    <col min="1525" max="1525" width="49.85546875" style="293" bestFit="1" customWidth="1"/>
    <col min="1526" max="1528" width="16.28515625" style="293" customWidth="1"/>
    <col min="1529" max="1779" width="11.42578125" style="293"/>
    <col min="1780" max="1780" width="8" style="293" customWidth="1"/>
    <col min="1781" max="1781" width="49.85546875" style="293" bestFit="1" customWidth="1"/>
    <col min="1782" max="1784" width="16.28515625" style="293" customWidth="1"/>
    <col min="1785" max="2035" width="11.42578125" style="293"/>
    <col min="2036" max="2036" width="8" style="293" customWidth="1"/>
    <col min="2037" max="2037" width="49.85546875" style="293" bestFit="1" customWidth="1"/>
    <col min="2038" max="2040" width="16.28515625" style="293" customWidth="1"/>
    <col min="2041" max="2291" width="11.42578125" style="293"/>
    <col min="2292" max="2292" width="8" style="293" customWidth="1"/>
    <col min="2293" max="2293" width="49.85546875" style="293" bestFit="1" customWidth="1"/>
    <col min="2294" max="2296" width="16.28515625" style="293" customWidth="1"/>
    <col min="2297" max="2547" width="11.42578125" style="293"/>
    <col min="2548" max="2548" width="8" style="293" customWidth="1"/>
    <col min="2549" max="2549" width="49.85546875" style="293" bestFit="1" customWidth="1"/>
    <col min="2550" max="2552" width="16.28515625" style="293" customWidth="1"/>
    <col min="2553" max="2803" width="11.42578125" style="293"/>
    <col min="2804" max="2804" width="8" style="293" customWidth="1"/>
    <col min="2805" max="2805" width="49.85546875" style="293" bestFit="1" customWidth="1"/>
    <col min="2806" max="2808" width="16.28515625" style="293" customWidth="1"/>
    <col min="2809" max="3059" width="11.42578125" style="293"/>
    <col min="3060" max="3060" width="8" style="293" customWidth="1"/>
    <col min="3061" max="3061" width="49.85546875" style="293" bestFit="1" customWidth="1"/>
    <col min="3062" max="3064" width="16.28515625" style="293" customWidth="1"/>
    <col min="3065" max="3315" width="11.42578125" style="293"/>
    <col min="3316" max="3316" width="8" style="293" customWidth="1"/>
    <col min="3317" max="3317" width="49.85546875" style="293" bestFit="1" customWidth="1"/>
    <col min="3318" max="3320" width="16.28515625" style="293" customWidth="1"/>
    <col min="3321" max="3571" width="11.42578125" style="293"/>
    <col min="3572" max="3572" width="8" style="293" customWidth="1"/>
    <col min="3573" max="3573" width="49.85546875" style="293" bestFit="1" customWidth="1"/>
    <col min="3574" max="3576" width="16.28515625" style="293" customWidth="1"/>
    <col min="3577" max="3827" width="11.42578125" style="293"/>
    <col min="3828" max="3828" width="8" style="293" customWidth="1"/>
    <col min="3829" max="3829" width="49.85546875" style="293" bestFit="1" customWidth="1"/>
    <col min="3830" max="3832" width="16.28515625" style="293" customWidth="1"/>
    <col min="3833" max="4083" width="11.42578125" style="293"/>
    <col min="4084" max="4084" width="8" style="293" customWidth="1"/>
    <col min="4085" max="4085" width="49.85546875" style="293" bestFit="1" customWidth="1"/>
    <col min="4086" max="4088" width="16.28515625" style="293" customWidth="1"/>
    <col min="4089" max="4339" width="11.42578125" style="293"/>
    <col min="4340" max="4340" width="8" style="293" customWidth="1"/>
    <col min="4341" max="4341" width="49.85546875" style="293" bestFit="1" customWidth="1"/>
    <col min="4342" max="4344" width="16.28515625" style="293" customWidth="1"/>
    <col min="4345" max="4595" width="11.42578125" style="293"/>
    <col min="4596" max="4596" width="8" style="293" customWidth="1"/>
    <col min="4597" max="4597" width="49.85546875" style="293" bestFit="1" customWidth="1"/>
    <col min="4598" max="4600" width="16.28515625" style="293" customWidth="1"/>
    <col min="4601" max="4851" width="11.42578125" style="293"/>
    <col min="4852" max="4852" width="8" style="293" customWidth="1"/>
    <col min="4853" max="4853" width="49.85546875" style="293" bestFit="1" customWidth="1"/>
    <col min="4854" max="4856" width="16.28515625" style="293" customWidth="1"/>
    <col min="4857" max="5107" width="11.42578125" style="293"/>
    <col min="5108" max="5108" width="8" style="293" customWidth="1"/>
    <col min="5109" max="5109" width="49.85546875" style="293" bestFit="1" customWidth="1"/>
    <col min="5110" max="5112" width="16.28515625" style="293" customWidth="1"/>
    <col min="5113" max="5363" width="11.42578125" style="293"/>
    <col min="5364" max="5364" width="8" style="293" customWidth="1"/>
    <col min="5365" max="5365" width="49.85546875" style="293" bestFit="1" customWidth="1"/>
    <col min="5366" max="5368" width="16.28515625" style="293" customWidth="1"/>
    <col min="5369" max="5619" width="11.42578125" style="293"/>
    <col min="5620" max="5620" width="8" style="293" customWidth="1"/>
    <col min="5621" max="5621" width="49.85546875" style="293" bestFit="1" customWidth="1"/>
    <col min="5622" max="5624" width="16.28515625" style="293" customWidth="1"/>
    <col min="5625" max="5875" width="11.42578125" style="293"/>
    <col min="5876" max="5876" width="8" style="293" customWidth="1"/>
    <col min="5877" max="5877" width="49.85546875" style="293" bestFit="1" customWidth="1"/>
    <col min="5878" max="5880" width="16.28515625" style="293" customWidth="1"/>
    <col min="5881" max="6131" width="11.42578125" style="293"/>
    <col min="6132" max="6132" width="8" style="293" customWidth="1"/>
    <col min="6133" max="6133" width="49.85546875" style="293" bestFit="1" customWidth="1"/>
    <col min="6134" max="6136" width="16.28515625" style="293" customWidth="1"/>
    <col min="6137" max="6387" width="11.42578125" style="293"/>
    <col min="6388" max="6388" width="8" style="293" customWidth="1"/>
    <col min="6389" max="6389" width="49.85546875" style="293" bestFit="1" customWidth="1"/>
    <col min="6390" max="6392" width="16.28515625" style="293" customWidth="1"/>
    <col min="6393" max="6643" width="11.42578125" style="293"/>
    <col min="6644" max="6644" width="8" style="293" customWidth="1"/>
    <col min="6645" max="6645" width="49.85546875" style="293" bestFit="1" customWidth="1"/>
    <col min="6646" max="6648" width="16.28515625" style="293" customWidth="1"/>
    <col min="6649" max="6899" width="11.42578125" style="293"/>
    <col min="6900" max="6900" width="8" style="293" customWidth="1"/>
    <col min="6901" max="6901" width="49.85546875" style="293" bestFit="1" customWidth="1"/>
    <col min="6902" max="6904" width="16.28515625" style="293" customWidth="1"/>
    <col min="6905" max="7155" width="11.42578125" style="293"/>
    <col min="7156" max="7156" width="8" style="293" customWidth="1"/>
    <col min="7157" max="7157" width="49.85546875" style="293" bestFit="1" customWidth="1"/>
    <col min="7158" max="7160" width="16.28515625" style="293" customWidth="1"/>
    <col min="7161" max="7411" width="11.42578125" style="293"/>
    <col min="7412" max="7412" width="8" style="293" customWidth="1"/>
    <col min="7413" max="7413" width="49.85546875" style="293" bestFit="1" customWidth="1"/>
    <col min="7414" max="7416" width="16.28515625" style="293" customWidth="1"/>
    <col min="7417" max="7667" width="11.42578125" style="293"/>
    <col min="7668" max="7668" width="8" style="293" customWidth="1"/>
    <col min="7669" max="7669" width="49.85546875" style="293" bestFit="1" customWidth="1"/>
    <col min="7670" max="7672" width="16.28515625" style="293" customWidth="1"/>
    <col min="7673" max="7923" width="11.42578125" style="293"/>
    <col min="7924" max="7924" width="8" style="293" customWidth="1"/>
    <col min="7925" max="7925" width="49.85546875" style="293" bestFit="1" customWidth="1"/>
    <col min="7926" max="7928" width="16.28515625" style="293" customWidth="1"/>
    <col min="7929" max="8179" width="11.42578125" style="293"/>
    <col min="8180" max="8180" width="8" style="293" customWidth="1"/>
    <col min="8181" max="8181" width="49.85546875" style="293" bestFit="1" customWidth="1"/>
    <col min="8182" max="8184" width="16.28515625" style="293" customWidth="1"/>
    <col min="8185" max="8435" width="11.42578125" style="293"/>
    <col min="8436" max="8436" width="8" style="293" customWidth="1"/>
    <col min="8437" max="8437" width="49.85546875" style="293" bestFit="1" customWidth="1"/>
    <col min="8438" max="8440" width="16.28515625" style="293" customWidth="1"/>
    <col min="8441" max="8691" width="11.42578125" style="293"/>
    <col min="8692" max="8692" width="8" style="293" customWidth="1"/>
    <col min="8693" max="8693" width="49.85546875" style="293" bestFit="1" customWidth="1"/>
    <col min="8694" max="8696" width="16.28515625" style="293" customWidth="1"/>
    <col min="8697" max="8947" width="11.42578125" style="293"/>
    <col min="8948" max="8948" width="8" style="293" customWidth="1"/>
    <col min="8949" max="8949" width="49.85546875" style="293" bestFit="1" customWidth="1"/>
    <col min="8950" max="8952" width="16.28515625" style="293" customWidth="1"/>
    <col min="8953" max="9203" width="11.42578125" style="293"/>
    <col min="9204" max="9204" width="8" style="293" customWidth="1"/>
    <col min="9205" max="9205" width="49.85546875" style="293" bestFit="1" customWidth="1"/>
    <col min="9206" max="9208" width="16.28515625" style="293" customWidth="1"/>
    <col min="9209" max="9459" width="11.42578125" style="293"/>
    <col min="9460" max="9460" width="8" style="293" customWidth="1"/>
    <col min="9461" max="9461" width="49.85546875" style="293" bestFit="1" customWidth="1"/>
    <col min="9462" max="9464" width="16.28515625" style="293" customWidth="1"/>
    <col min="9465" max="9715" width="11.42578125" style="293"/>
    <col min="9716" max="9716" width="8" style="293" customWidth="1"/>
    <col min="9717" max="9717" width="49.85546875" style="293" bestFit="1" customWidth="1"/>
    <col min="9718" max="9720" width="16.28515625" style="293" customWidth="1"/>
    <col min="9721" max="9971" width="11.42578125" style="293"/>
    <col min="9972" max="9972" width="8" style="293" customWidth="1"/>
    <col min="9973" max="9973" width="49.85546875" style="293" bestFit="1" customWidth="1"/>
    <col min="9974" max="9976" width="16.28515625" style="293" customWidth="1"/>
    <col min="9977" max="10227" width="11.42578125" style="293"/>
    <col min="10228" max="10228" width="8" style="293" customWidth="1"/>
    <col min="10229" max="10229" width="49.85546875" style="293" bestFit="1" customWidth="1"/>
    <col min="10230" max="10232" width="16.28515625" style="293" customWidth="1"/>
    <col min="10233" max="10483" width="11.42578125" style="293"/>
    <col min="10484" max="10484" width="8" style="293" customWidth="1"/>
    <col min="10485" max="10485" width="49.85546875" style="293" bestFit="1" customWidth="1"/>
    <col min="10486" max="10488" width="16.28515625" style="293" customWidth="1"/>
    <col min="10489" max="10739" width="11.42578125" style="293"/>
    <col min="10740" max="10740" width="8" style="293" customWidth="1"/>
    <col min="10741" max="10741" width="49.85546875" style="293" bestFit="1" customWidth="1"/>
    <col min="10742" max="10744" width="16.28515625" style="293" customWidth="1"/>
    <col min="10745" max="10995" width="11.42578125" style="293"/>
    <col min="10996" max="10996" width="8" style="293" customWidth="1"/>
    <col min="10997" max="10997" width="49.85546875" style="293" bestFit="1" customWidth="1"/>
    <col min="10998" max="11000" width="16.28515625" style="293" customWidth="1"/>
    <col min="11001" max="11251" width="11.42578125" style="293"/>
    <col min="11252" max="11252" width="8" style="293" customWidth="1"/>
    <col min="11253" max="11253" width="49.85546875" style="293" bestFit="1" customWidth="1"/>
    <col min="11254" max="11256" width="16.28515625" style="293" customWidth="1"/>
    <col min="11257" max="11507" width="11.42578125" style="293"/>
    <col min="11508" max="11508" width="8" style="293" customWidth="1"/>
    <col min="11509" max="11509" width="49.85546875" style="293" bestFit="1" customWidth="1"/>
    <col min="11510" max="11512" width="16.28515625" style="293" customWidth="1"/>
    <col min="11513" max="11763" width="11.42578125" style="293"/>
    <col min="11764" max="11764" width="8" style="293" customWidth="1"/>
    <col min="11765" max="11765" width="49.85546875" style="293" bestFit="1" customWidth="1"/>
    <col min="11766" max="11768" width="16.28515625" style="293" customWidth="1"/>
    <col min="11769" max="12019" width="11.42578125" style="293"/>
    <col min="12020" max="12020" width="8" style="293" customWidth="1"/>
    <col min="12021" max="12021" width="49.85546875" style="293" bestFit="1" customWidth="1"/>
    <col min="12022" max="12024" width="16.28515625" style="293" customWidth="1"/>
    <col min="12025" max="12275" width="11.42578125" style="293"/>
    <col min="12276" max="12276" width="8" style="293" customWidth="1"/>
    <col min="12277" max="12277" width="49.85546875" style="293" bestFit="1" customWidth="1"/>
    <col min="12278" max="12280" width="16.28515625" style="293" customWidth="1"/>
    <col min="12281" max="12531" width="11.42578125" style="293"/>
    <col min="12532" max="12532" width="8" style="293" customWidth="1"/>
    <col min="12533" max="12533" width="49.85546875" style="293" bestFit="1" customWidth="1"/>
    <col min="12534" max="12536" width="16.28515625" style="293" customWidth="1"/>
    <col min="12537" max="12787" width="11.42578125" style="293"/>
    <col min="12788" max="12788" width="8" style="293" customWidth="1"/>
    <col min="12789" max="12789" width="49.85546875" style="293" bestFit="1" customWidth="1"/>
    <col min="12790" max="12792" width="16.28515625" style="293" customWidth="1"/>
    <col min="12793" max="13043" width="11.42578125" style="293"/>
    <col min="13044" max="13044" width="8" style="293" customWidth="1"/>
    <col min="13045" max="13045" width="49.85546875" style="293" bestFit="1" customWidth="1"/>
    <col min="13046" max="13048" width="16.28515625" style="293" customWidth="1"/>
    <col min="13049" max="13299" width="11.42578125" style="293"/>
    <col min="13300" max="13300" width="8" style="293" customWidth="1"/>
    <col min="13301" max="13301" width="49.85546875" style="293" bestFit="1" customWidth="1"/>
    <col min="13302" max="13304" width="16.28515625" style="293" customWidth="1"/>
    <col min="13305" max="13555" width="11.42578125" style="293"/>
    <col min="13556" max="13556" width="8" style="293" customWidth="1"/>
    <col min="13557" max="13557" width="49.85546875" style="293" bestFit="1" customWidth="1"/>
    <col min="13558" max="13560" width="16.28515625" style="293" customWidth="1"/>
    <col min="13561" max="13811" width="11.42578125" style="293"/>
    <col min="13812" max="13812" width="8" style="293" customWidth="1"/>
    <col min="13813" max="13813" width="49.85546875" style="293" bestFit="1" customWidth="1"/>
    <col min="13814" max="13816" width="16.28515625" style="293" customWidth="1"/>
    <col min="13817" max="14067" width="11.42578125" style="293"/>
    <col min="14068" max="14068" width="8" style="293" customWidth="1"/>
    <col min="14069" max="14069" width="49.85546875" style="293" bestFit="1" customWidth="1"/>
    <col min="14070" max="14072" width="16.28515625" style="293" customWidth="1"/>
    <col min="14073" max="14323" width="11.42578125" style="293"/>
    <col min="14324" max="14324" width="8" style="293" customWidth="1"/>
    <col min="14325" max="14325" width="49.85546875" style="293" bestFit="1" customWidth="1"/>
    <col min="14326" max="14328" width="16.28515625" style="293" customWidth="1"/>
    <col min="14329" max="14579" width="11.42578125" style="293"/>
    <col min="14580" max="14580" width="8" style="293" customWidth="1"/>
    <col min="14581" max="14581" width="49.85546875" style="293" bestFit="1" customWidth="1"/>
    <col min="14582" max="14584" width="16.28515625" style="293" customWidth="1"/>
    <col min="14585" max="14835" width="11.42578125" style="293"/>
    <col min="14836" max="14836" width="8" style="293" customWidth="1"/>
    <col min="14837" max="14837" width="49.85546875" style="293" bestFit="1" customWidth="1"/>
    <col min="14838" max="14840" width="16.28515625" style="293" customWidth="1"/>
    <col min="14841" max="15091" width="11.42578125" style="293"/>
    <col min="15092" max="15092" width="8" style="293" customWidth="1"/>
    <col min="15093" max="15093" width="49.85546875" style="293" bestFit="1" customWidth="1"/>
    <col min="15094" max="15096" width="16.28515625" style="293" customWidth="1"/>
    <col min="15097" max="15347" width="11.42578125" style="293"/>
    <col min="15348" max="15348" width="8" style="293" customWidth="1"/>
    <col min="15349" max="15349" width="49.85546875" style="293" bestFit="1" customWidth="1"/>
    <col min="15350" max="15352" width="16.28515625" style="293" customWidth="1"/>
    <col min="15353" max="15603" width="11.42578125" style="293"/>
    <col min="15604" max="15604" width="8" style="293" customWidth="1"/>
    <col min="15605" max="15605" width="49.85546875" style="293" bestFit="1" customWidth="1"/>
    <col min="15606" max="15608" width="16.28515625" style="293" customWidth="1"/>
    <col min="15609" max="15859" width="11.42578125" style="293"/>
    <col min="15860" max="15860" width="8" style="293" customWidth="1"/>
    <col min="15861" max="15861" width="49.85546875" style="293" bestFit="1" customWidth="1"/>
    <col min="15862" max="15864" width="16.28515625" style="293" customWidth="1"/>
    <col min="15865" max="16115" width="11.42578125" style="293"/>
    <col min="16116" max="16116" width="8" style="293" customWidth="1"/>
    <col min="16117" max="16117" width="49.85546875" style="293" bestFit="1" customWidth="1"/>
    <col min="16118" max="16120" width="16.28515625" style="293" customWidth="1"/>
    <col min="16121" max="16384" width="11.42578125" style="293"/>
  </cols>
  <sheetData>
    <row r="7" spans="2:18" ht="15.75" customHeight="1"/>
    <row r="8" spans="2:18" ht="45.75" customHeight="1">
      <c r="B8" s="633" t="s">
        <v>394</v>
      </c>
      <c r="C8" s="633"/>
      <c r="D8" s="633"/>
      <c r="E8" s="633"/>
      <c r="F8" s="633"/>
      <c r="G8" s="633"/>
      <c r="H8" s="633"/>
      <c r="I8" s="633"/>
    </row>
    <row r="9" spans="2:18" ht="15.75" customHeight="1">
      <c r="B9" s="317"/>
      <c r="C9" s="317"/>
      <c r="D9" s="318"/>
      <c r="E9" s="318"/>
      <c r="F9" s="318"/>
      <c r="G9" s="318"/>
      <c r="H9" s="318"/>
      <c r="I9" s="318"/>
    </row>
    <row r="10" spans="2:18" ht="15.75" customHeight="1">
      <c r="B10" s="319" t="s">
        <v>342</v>
      </c>
      <c r="C10" s="320">
        <v>2010</v>
      </c>
      <c r="D10" s="320">
        <v>2011</v>
      </c>
      <c r="E10" s="320">
        <v>2012</v>
      </c>
      <c r="F10" s="320">
        <v>2013</v>
      </c>
      <c r="G10" s="320">
        <v>2014</v>
      </c>
      <c r="H10" s="320">
        <v>2015</v>
      </c>
      <c r="I10" s="320">
        <v>2016</v>
      </c>
    </row>
    <row r="11" spans="2:18" ht="15.75" customHeight="1">
      <c r="B11" s="72" t="s">
        <v>310</v>
      </c>
      <c r="C11" s="507">
        <v>1290138</v>
      </c>
      <c r="D11" s="507">
        <v>1327594</v>
      </c>
      <c r="E11" s="507">
        <v>1361373</v>
      </c>
      <c r="F11" s="507">
        <v>1381947</v>
      </c>
      <c r="G11" s="507">
        <v>1425297</v>
      </c>
      <c r="H11" s="507">
        <v>1462135</v>
      </c>
      <c r="I11" s="507">
        <v>1496829</v>
      </c>
    </row>
    <row r="12" spans="2:18" ht="15">
      <c r="B12" s="308" t="s">
        <v>345</v>
      </c>
      <c r="C12" s="313">
        <v>333822</v>
      </c>
      <c r="D12" s="313">
        <v>319355</v>
      </c>
      <c r="E12" s="313">
        <v>295060</v>
      </c>
      <c r="F12" s="313">
        <v>288057</v>
      </c>
      <c r="G12" s="313">
        <v>308837</v>
      </c>
      <c r="H12" s="313">
        <v>318421</v>
      </c>
      <c r="I12" s="313">
        <v>306854</v>
      </c>
    </row>
    <row r="13" spans="2:18" ht="5.25" customHeight="1">
      <c r="B13" s="309"/>
      <c r="C13" s="314"/>
      <c r="D13" s="314"/>
      <c r="E13" s="314"/>
      <c r="F13" s="314"/>
      <c r="G13" s="314"/>
      <c r="H13" s="314"/>
      <c r="I13" s="314"/>
    </row>
    <row r="14" spans="2:18" ht="17.100000000000001" customHeight="1">
      <c r="B14" s="311" t="s">
        <v>274</v>
      </c>
      <c r="C14" s="315">
        <v>128553</v>
      </c>
      <c r="D14" s="315">
        <v>132580</v>
      </c>
      <c r="E14" s="315">
        <v>121810</v>
      </c>
      <c r="F14" s="315">
        <v>125124</v>
      </c>
      <c r="G14" s="315">
        <v>136648</v>
      </c>
      <c r="H14" s="315">
        <v>136111</v>
      </c>
      <c r="I14" s="315">
        <v>136111</v>
      </c>
      <c r="L14" s="508"/>
      <c r="M14" s="508"/>
      <c r="N14" s="508"/>
      <c r="O14" s="508"/>
      <c r="P14" s="508"/>
      <c r="Q14" s="508"/>
      <c r="R14" s="508"/>
    </row>
    <row r="15" spans="2:18" ht="17.100000000000001" customHeight="1">
      <c r="B15" s="311" t="s">
        <v>275</v>
      </c>
      <c r="C15" s="315">
        <v>100098</v>
      </c>
      <c r="D15" s="315">
        <v>103178</v>
      </c>
      <c r="E15" s="315">
        <v>100687</v>
      </c>
      <c r="F15" s="315">
        <v>100733</v>
      </c>
      <c r="G15" s="315">
        <v>112605</v>
      </c>
      <c r="H15" s="315">
        <v>109423</v>
      </c>
      <c r="I15" s="315">
        <v>105253</v>
      </c>
      <c r="L15" s="508"/>
      <c r="M15" s="508"/>
      <c r="N15" s="508"/>
      <c r="O15" s="508"/>
      <c r="P15" s="508"/>
      <c r="Q15" s="508"/>
      <c r="R15" s="508"/>
    </row>
    <row r="16" spans="2:18" ht="17.100000000000001" customHeight="1">
      <c r="B16" s="311" t="s">
        <v>276</v>
      </c>
      <c r="C16" s="315">
        <v>115129</v>
      </c>
      <c r="D16" s="315">
        <v>119573</v>
      </c>
      <c r="E16" s="315">
        <v>105747</v>
      </c>
      <c r="F16" s="315">
        <v>84050</v>
      </c>
      <c r="G16" s="315">
        <v>91715</v>
      </c>
      <c r="H16" s="315">
        <v>92054</v>
      </c>
      <c r="I16" s="315">
        <v>91391</v>
      </c>
      <c r="K16" s="508"/>
      <c r="L16" s="508"/>
      <c r="M16" s="508"/>
      <c r="N16" s="508"/>
      <c r="O16" s="508"/>
      <c r="P16" s="508"/>
      <c r="Q16" s="508"/>
      <c r="R16" s="508"/>
    </row>
    <row r="17" spans="2:18" ht="16.5">
      <c r="B17" s="312" t="s">
        <v>343</v>
      </c>
      <c r="C17" s="315">
        <v>236709</v>
      </c>
      <c r="D17" s="315">
        <v>208827</v>
      </c>
      <c r="E17" s="315">
        <v>165756</v>
      </c>
      <c r="F17" s="315">
        <v>155532</v>
      </c>
      <c r="G17" s="315">
        <v>144618</v>
      </c>
      <c r="H17" s="315">
        <v>158864</v>
      </c>
      <c r="I17" s="315">
        <v>125363</v>
      </c>
      <c r="L17" s="508"/>
      <c r="M17" s="508"/>
      <c r="N17" s="508"/>
      <c r="O17" s="508"/>
      <c r="P17" s="508"/>
      <c r="Q17" s="508"/>
      <c r="R17" s="508"/>
    </row>
    <row r="18" spans="2:18" ht="6" customHeight="1">
      <c r="B18" s="312"/>
      <c r="C18" s="315"/>
      <c r="D18" s="315"/>
      <c r="E18" s="315"/>
      <c r="F18" s="315"/>
      <c r="G18" s="315"/>
      <c r="H18" s="315"/>
      <c r="I18" s="315"/>
      <c r="L18" s="508"/>
      <c r="M18" s="508"/>
      <c r="N18" s="508"/>
      <c r="O18" s="508"/>
      <c r="P18" s="508"/>
      <c r="Q18" s="508"/>
      <c r="R18" s="508"/>
    </row>
    <row r="19" spans="2:18" ht="17.100000000000001" customHeight="1">
      <c r="B19" s="311" t="s">
        <v>280</v>
      </c>
      <c r="C19" s="315">
        <v>75795</v>
      </c>
      <c r="D19" s="315">
        <v>63199</v>
      </c>
      <c r="E19" s="315">
        <v>58125</v>
      </c>
      <c r="F19" s="315">
        <v>59265</v>
      </c>
      <c r="G19" s="315">
        <v>59844</v>
      </c>
      <c r="H19" s="315">
        <v>61092</v>
      </c>
      <c r="I19" s="315">
        <v>57551</v>
      </c>
      <c r="L19" s="508"/>
      <c r="M19" s="508"/>
      <c r="N19" s="508"/>
      <c r="O19" s="508"/>
      <c r="P19" s="508"/>
      <c r="Q19" s="508"/>
      <c r="R19" s="508"/>
    </row>
    <row r="20" spans="2:18" ht="17.100000000000001" customHeight="1">
      <c r="B20" s="311" t="s">
        <v>281</v>
      </c>
      <c r="C20" s="315">
        <v>42478</v>
      </c>
      <c r="D20" s="315">
        <v>39128</v>
      </c>
      <c r="E20" s="315">
        <v>32732</v>
      </c>
      <c r="F20" s="315">
        <v>32139</v>
      </c>
      <c r="G20" s="315">
        <v>28042</v>
      </c>
      <c r="H20" s="315">
        <v>33556</v>
      </c>
      <c r="I20" s="315">
        <v>34316</v>
      </c>
      <c r="L20" s="508"/>
      <c r="M20" s="508"/>
      <c r="N20" s="508"/>
      <c r="O20" s="508"/>
      <c r="P20" s="508"/>
      <c r="Q20" s="508"/>
      <c r="R20" s="508"/>
    </row>
    <row r="21" spans="2:18" ht="17.100000000000001" customHeight="1">
      <c r="B21" s="311" t="s">
        <v>282</v>
      </c>
      <c r="C21" s="315">
        <v>83169</v>
      </c>
      <c r="D21" s="315">
        <v>82920</v>
      </c>
      <c r="E21" s="315">
        <v>77948</v>
      </c>
      <c r="F21" s="315">
        <v>71343</v>
      </c>
      <c r="G21" s="315">
        <v>76991</v>
      </c>
      <c r="H21" s="315">
        <v>90861</v>
      </c>
      <c r="I21" s="315">
        <v>83921</v>
      </c>
      <c r="L21" s="508"/>
      <c r="M21" s="508"/>
      <c r="N21" s="508"/>
      <c r="O21" s="508"/>
      <c r="P21" s="508"/>
      <c r="Q21" s="508"/>
      <c r="R21" s="508"/>
    </row>
    <row r="22" spans="2:18" ht="17.100000000000001" customHeight="1">
      <c r="B22" s="311" t="s">
        <v>279</v>
      </c>
      <c r="C22" s="315">
        <v>183616</v>
      </c>
      <c r="D22" s="315">
        <v>183301</v>
      </c>
      <c r="E22" s="315">
        <v>171378</v>
      </c>
      <c r="F22" s="315">
        <v>167808</v>
      </c>
      <c r="G22" s="315">
        <v>184482</v>
      </c>
      <c r="H22" s="315">
        <v>200498</v>
      </c>
      <c r="I22" s="315">
        <v>194597</v>
      </c>
      <c r="L22" s="508"/>
      <c r="M22" s="508"/>
      <c r="N22" s="508"/>
      <c r="O22" s="508"/>
      <c r="P22" s="508"/>
      <c r="Q22" s="508"/>
      <c r="R22" s="508"/>
    </row>
    <row r="23" spans="2:18" ht="5.25" customHeight="1">
      <c r="B23" s="311"/>
      <c r="C23" s="315"/>
      <c r="D23" s="315"/>
      <c r="E23" s="315"/>
      <c r="F23" s="315"/>
      <c r="G23" s="315"/>
      <c r="H23" s="315"/>
      <c r="I23" s="315"/>
    </row>
    <row r="24" spans="2:18" ht="17.100000000000001" customHeight="1">
      <c r="B24" s="311" t="s">
        <v>284</v>
      </c>
      <c r="C24" s="315">
        <v>62873</v>
      </c>
      <c r="D24" s="315">
        <v>53723</v>
      </c>
      <c r="E24" s="315">
        <v>43948</v>
      </c>
      <c r="F24" s="315">
        <v>42523</v>
      </c>
      <c r="G24" s="315">
        <v>37708</v>
      </c>
      <c r="H24" s="315">
        <v>40953</v>
      </c>
      <c r="I24" s="315">
        <v>37478</v>
      </c>
    </row>
    <row r="25" spans="2:18" ht="17.100000000000001" customHeight="1">
      <c r="B25" s="311" t="s">
        <v>285</v>
      </c>
      <c r="C25" s="315">
        <v>57894</v>
      </c>
      <c r="D25" s="315">
        <v>50300</v>
      </c>
      <c r="E25" s="315">
        <v>51323</v>
      </c>
      <c r="F25" s="315">
        <v>46612</v>
      </c>
      <c r="G25" s="315">
        <v>50374</v>
      </c>
      <c r="H25" s="315">
        <v>49586</v>
      </c>
      <c r="I25" s="315">
        <v>46854</v>
      </c>
    </row>
    <row r="26" spans="2:18" ht="17.100000000000001" customHeight="1">
      <c r="B26" s="311" t="s">
        <v>286</v>
      </c>
      <c r="C26" s="315">
        <v>123723</v>
      </c>
      <c r="D26" s="315">
        <v>111092</v>
      </c>
      <c r="E26" s="315">
        <v>105419</v>
      </c>
      <c r="F26" s="315">
        <v>102660</v>
      </c>
      <c r="G26" s="315">
        <v>100869</v>
      </c>
      <c r="H26" s="315">
        <v>106372</v>
      </c>
      <c r="I26" s="315">
        <v>96174</v>
      </c>
    </row>
    <row r="27" spans="2:18" ht="17.100000000000001" customHeight="1">
      <c r="B27" s="311" t="s">
        <v>287</v>
      </c>
      <c r="C27" s="315">
        <v>209876</v>
      </c>
      <c r="D27" s="315">
        <v>201690</v>
      </c>
      <c r="E27" s="315">
        <v>178445</v>
      </c>
      <c r="F27" s="315">
        <v>183795</v>
      </c>
      <c r="G27" s="315">
        <v>184078</v>
      </c>
      <c r="H27" s="315">
        <v>195012</v>
      </c>
      <c r="I27" s="315">
        <v>186766</v>
      </c>
    </row>
    <row r="28" spans="2:18" ht="5.25" customHeight="1">
      <c r="B28" s="310"/>
      <c r="C28" s="315"/>
      <c r="D28" s="315"/>
      <c r="E28" s="315"/>
      <c r="F28" s="315"/>
      <c r="G28" s="315"/>
      <c r="H28" s="315"/>
      <c r="I28" s="315"/>
    </row>
    <row r="29" spans="2:18" ht="17.100000000000001" customHeight="1">
      <c r="B29" s="540" t="s">
        <v>289</v>
      </c>
      <c r="C29" s="315">
        <v>24284</v>
      </c>
      <c r="D29" s="315">
        <v>22118</v>
      </c>
      <c r="E29" s="315">
        <v>23588</v>
      </c>
      <c r="F29" s="315">
        <v>30631</v>
      </c>
      <c r="G29" s="315">
        <v>36778</v>
      </c>
      <c r="H29" s="315">
        <v>34423</v>
      </c>
      <c r="I29" s="315">
        <v>32919</v>
      </c>
    </row>
    <row r="30" spans="2:18" ht="17.100000000000001" customHeight="1">
      <c r="B30" s="311" t="s">
        <v>290</v>
      </c>
      <c r="C30" s="315">
        <v>86273</v>
      </c>
      <c r="D30" s="315">
        <v>83693</v>
      </c>
      <c r="E30" s="315">
        <v>78271</v>
      </c>
      <c r="F30" s="315">
        <v>73595</v>
      </c>
      <c r="G30" s="315">
        <v>82883</v>
      </c>
      <c r="H30" s="315">
        <v>87244</v>
      </c>
      <c r="I30" s="315">
        <v>91720</v>
      </c>
    </row>
    <row r="31" spans="2:18" ht="17.100000000000001" customHeight="1">
      <c r="B31" s="311" t="s">
        <v>291</v>
      </c>
      <c r="C31" s="315">
        <v>150257</v>
      </c>
      <c r="D31" s="315">
        <v>149673</v>
      </c>
      <c r="E31" s="315">
        <v>139506</v>
      </c>
      <c r="F31" s="315">
        <v>130460</v>
      </c>
      <c r="G31" s="315">
        <v>149794</v>
      </c>
      <c r="H31" s="315">
        <v>157782</v>
      </c>
      <c r="I31" s="315">
        <v>164709</v>
      </c>
    </row>
    <row r="32" spans="2:18" ht="17.100000000000001" customHeight="1">
      <c r="B32" s="311" t="s">
        <v>292</v>
      </c>
      <c r="C32" s="315">
        <v>90310</v>
      </c>
      <c r="D32" s="315">
        <v>79955</v>
      </c>
      <c r="E32" s="315">
        <v>78403</v>
      </c>
      <c r="F32" s="315">
        <v>72753</v>
      </c>
      <c r="G32" s="315">
        <v>83668</v>
      </c>
      <c r="H32" s="315">
        <v>90455</v>
      </c>
      <c r="I32" s="315">
        <v>83876</v>
      </c>
    </row>
    <row r="33" spans="2:9" ht="5.25" customHeight="1">
      <c r="B33" s="310"/>
      <c r="C33" s="315"/>
      <c r="D33" s="315"/>
      <c r="E33" s="315"/>
      <c r="F33" s="315"/>
      <c r="G33" s="315"/>
      <c r="H33" s="315"/>
      <c r="I33" s="315"/>
    </row>
    <row r="34" spans="2:9" ht="16.5">
      <c r="B34" s="312" t="s">
        <v>344</v>
      </c>
      <c r="C34" s="315">
        <v>25584</v>
      </c>
      <c r="D34" s="315">
        <v>24949</v>
      </c>
      <c r="E34" s="315">
        <v>19748</v>
      </c>
      <c r="F34" s="315">
        <v>18589</v>
      </c>
      <c r="G34" s="315">
        <v>16960</v>
      </c>
      <c r="H34" s="315">
        <v>32531</v>
      </c>
      <c r="I34" s="315">
        <v>32381</v>
      </c>
    </row>
    <row r="35" spans="2:9" ht="17.100000000000001" customHeight="1">
      <c r="B35" s="311" t="s">
        <v>295</v>
      </c>
      <c r="C35" s="315">
        <v>27610</v>
      </c>
      <c r="D35" s="315">
        <v>27957</v>
      </c>
      <c r="E35" s="315">
        <v>28435</v>
      </c>
      <c r="F35" s="315">
        <v>25492</v>
      </c>
      <c r="G35" s="315">
        <v>29968</v>
      </c>
      <c r="H35" s="315">
        <v>27155</v>
      </c>
      <c r="I35" s="315">
        <v>28041</v>
      </c>
    </row>
    <row r="36" spans="2:9" ht="17.100000000000001" customHeight="1">
      <c r="B36" s="311" t="s">
        <v>296</v>
      </c>
      <c r="C36" s="315">
        <v>32330</v>
      </c>
      <c r="D36" s="315">
        <v>29790</v>
      </c>
      <c r="E36" s="315">
        <v>32988</v>
      </c>
      <c r="F36" s="315">
        <v>31409</v>
      </c>
      <c r="G36" s="315">
        <v>39282</v>
      </c>
      <c r="H36" s="315">
        <v>28651</v>
      </c>
      <c r="I36" s="315">
        <v>36654</v>
      </c>
    </row>
    <row r="37" spans="2:9" ht="17.100000000000001" customHeight="1">
      <c r="B37" s="539" t="s">
        <v>297</v>
      </c>
      <c r="C37" s="316">
        <v>75617</v>
      </c>
      <c r="D37" s="316">
        <v>73709</v>
      </c>
      <c r="E37" s="316">
        <v>72340</v>
      </c>
      <c r="F37" s="316">
        <v>70475</v>
      </c>
      <c r="G37" s="316">
        <v>72502</v>
      </c>
      <c r="H37" s="316">
        <v>70708</v>
      </c>
      <c r="I37" s="316">
        <v>68812</v>
      </c>
    </row>
    <row r="38" spans="2:9" ht="5.25" customHeight="1">
      <c r="B38" s="278"/>
      <c r="C38" s="278"/>
    </row>
    <row r="39" spans="2:9" ht="14.25">
      <c r="B39" s="692" t="s">
        <v>346</v>
      </c>
      <c r="C39" s="692"/>
      <c r="D39" s="692"/>
      <c r="E39" s="692"/>
      <c r="F39" s="692"/>
      <c r="G39" s="692"/>
      <c r="H39" s="692"/>
      <c r="I39" s="692"/>
    </row>
    <row r="40" spans="2:9" ht="14.25">
      <c r="B40" s="692" t="s">
        <v>480</v>
      </c>
      <c r="C40" s="692"/>
      <c r="D40" s="692"/>
      <c r="E40" s="692"/>
      <c r="F40" s="692"/>
      <c r="G40" s="692"/>
      <c r="H40" s="692"/>
      <c r="I40" s="692"/>
    </row>
    <row r="41" spans="2:9" ht="5.25" customHeight="1">
      <c r="B41" s="321"/>
      <c r="C41" s="321"/>
      <c r="D41" s="321"/>
      <c r="E41" s="321"/>
      <c r="F41" s="321"/>
      <c r="G41" s="321"/>
      <c r="H41" s="321"/>
      <c r="I41" s="321"/>
    </row>
    <row r="42" spans="2:9">
      <c r="B42" s="692" t="s">
        <v>529</v>
      </c>
      <c r="C42" s="692"/>
      <c r="D42" s="692"/>
      <c r="E42" s="692"/>
      <c r="F42" s="692"/>
      <c r="G42" s="692"/>
      <c r="H42" s="692"/>
      <c r="I42" s="692"/>
    </row>
  </sheetData>
  <mergeCells count="4">
    <mergeCell ref="B39:I39"/>
    <mergeCell ref="B40:I40"/>
    <mergeCell ref="B42:I42"/>
    <mergeCell ref="B8:I8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8:Q29"/>
  <sheetViews>
    <sheetView showGridLines="0" workbookViewId="0">
      <pane xSplit="2" topLeftCell="C1" activePane="topRight" state="frozen"/>
      <selection activeCell="B1" sqref="B1"/>
      <selection pane="topRight"/>
    </sheetView>
  </sheetViews>
  <sheetFormatPr baseColWidth="10" defaultRowHeight="12.75"/>
  <cols>
    <col min="1" max="1" width="17.85546875" style="40" customWidth="1"/>
    <col min="2" max="2" width="47.28515625" style="40" customWidth="1"/>
    <col min="3" max="3" width="9.7109375" style="40" customWidth="1"/>
    <col min="4" max="4" width="10.28515625" style="40" customWidth="1"/>
    <col min="5" max="5" width="9.7109375" style="40" customWidth="1"/>
    <col min="6" max="9" width="10.28515625" style="40" customWidth="1"/>
    <col min="10" max="16384" width="11.42578125" style="40"/>
  </cols>
  <sheetData>
    <row r="8" spans="2:17" ht="37.5" customHeight="1">
      <c r="B8" s="664" t="s">
        <v>496</v>
      </c>
      <c r="C8" s="664"/>
      <c r="D8" s="664"/>
      <c r="E8" s="664"/>
      <c r="F8" s="664"/>
      <c r="G8" s="664"/>
      <c r="H8" s="664"/>
      <c r="I8" s="664"/>
      <c r="J8" s="664"/>
    </row>
    <row r="9" spans="2:17" ht="15.75">
      <c r="B9" s="668"/>
      <c r="C9" s="668"/>
      <c r="D9" s="668"/>
      <c r="E9" s="668"/>
      <c r="F9" s="668"/>
      <c r="G9" s="668"/>
      <c r="H9" s="668"/>
      <c r="I9" s="668"/>
      <c r="J9" s="668"/>
      <c r="K9" s="55"/>
      <c r="L9" s="55"/>
      <c r="M9" s="55"/>
      <c r="N9" s="55"/>
      <c r="O9" s="55"/>
      <c r="P9" s="55"/>
      <c r="Q9" s="55"/>
    </row>
    <row r="10" spans="2:17" ht="15">
      <c r="B10" s="166" t="s">
        <v>185</v>
      </c>
      <c r="C10" s="244">
        <v>2002</v>
      </c>
      <c r="D10" s="244">
        <v>2003</v>
      </c>
      <c r="E10" s="244">
        <v>2004</v>
      </c>
      <c r="F10" s="244">
        <v>2005</v>
      </c>
      <c r="G10" s="244">
        <v>2006</v>
      </c>
      <c r="H10" s="244">
        <v>2007</v>
      </c>
      <c r="I10" s="244">
        <v>2008</v>
      </c>
      <c r="J10" s="244">
        <v>2009</v>
      </c>
      <c r="K10" s="244">
        <v>2010</v>
      </c>
      <c r="L10" s="244">
        <v>2011</v>
      </c>
      <c r="M10" s="244">
        <v>2012</v>
      </c>
      <c r="N10" s="244">
        <v>2013</v>
      </c>
      <c r="O10" s="244">
        <v>2014</v>
      </c>
      <c r="P10" s="244">
        <v>2015</v>
      </c>
      <c r="Q10" s="244">
        <v>2016</v>
      </c>
    </row>
    <row r="11" spans="2:17" ht="15.75" thickBot="1">
      <c r="B11" s="62" t="s">
        <v>30</v>
      </c>
      <c r="C11" s="534">
        <f>SUM(C13:C17)</f>
        <v>19.100000000000001</v>
      </c>
      <c r="D11" s="534">
        <f t="shared" ref="D11:Q11" si="0">SUM(D13:D17)</f>
        <v>18.799999999999997</v>
      </c>
      <c r="E11" s="534">
        <f t="shared" si="0"/>
        <v>17.7</v>
      </c>
      <c r="F11" s="534">
        <f t="shared" si="0"/>
        <v>17.100000000000001</v>
      </c>
      <c r="G11" s="534">
        <f t="shared" si="0"/>
        <v>16.8</v>
      </c>
      <c r="H11" s="534">
        <f t="shared" si="0"/>
        <v>17.000000000000004</v>
      </c>
      <c r="I11" s="534">
        <f t="shared" si="0"/>
        <v>18.7</v>
      </c>
      <c r="J11" s="534">
        <f t="shared" si="0"/>
        <v>21.400000000000002</v>
      </c>
      <c r="K11" s="534">
        <f t="shared" si="0"/>
        <v>21.900000000000002</v>
      </c>
      <c r="L11" s="534">
        <f t="shared" si="0"/>
        <v>21.7</v>
      </c>
      <c r="M11" s="534">
        <f t="shared" si="0"/>
        <v>22.3</v>
      </c>
      <c r="N11" s="534">
        <f t="shared" si="0"/>
        <v>22.900000000000002</v>
      </c>
      <c r="O11" s="534">
        <f t="shared" si="0"/>
        <v>22.7</v>
      </c>
      <c r="P11" s="534">
        <f t="shared" si="0"/>
        <v>23.2</v>
      </c>
      <c r="Q11" s="534">
        <f t="shared" si="0"/>
        <v>23.299999999999997</v>
      </c>
    </row>
    <row r="12" spans="2:17" ht="6.75" customHeight="1" thickTop="1" thickBot="1">
      <c r="B12" s="63"/>
      <c r="C12" s="535"/>
      <c r="D12" s="535"/>
      <c r="E12" s="535"/>
      <c r="F12" s="535"/>
      <c r="G12" s="535"/>
      <c r="H12" s="535"/>
      <c r="I12" s="535"/>
      <c r="J12" s="535"/>
      <c r="K12" s="535"/>
      <c r="L12" s="535"/>
      <c r="M12" s="535"/>
      <c r="N12" s="535"/>
      <c r="O12" s="535"/>
      <c r="P12" s="535"/>
      <c r="Q12" s="535"/>
    </row>
    <row r="13" spans="2:17" ht="16.5" thickTop="1" thickBot="1">
      <c r="B13" s="59" t="s">
        <v>187</v>
      </c>
      <c r="C13" s="536">
        <v>5.6</v>
      </c>
      <c r="D13" s="536">
        <v>5.6</v>
      </c>
      <c r="E13" s="536">
        <v>5.4</v>
      </c>
      <c r="F13" s="536">
        <v>5.2</v>
      </c>
      <c r="G13" s="536">
        <v>5</v>
      </c>
      <c r="H13" s="536">
        <v>5.0999999999999996</v>
      </c>
      <c r="I13" s="536">
        <v>5.6</v>
      </c>
      <c r="J13" s="536">
        <v>6.5</v>
      </c>
      <c r="K13" s="536">
        <v>7</v>
      </c>
      <c r="L13" s="536">
        <v>6.8</v>
      </c>
      <c r="M13" s="536">
        <v>7</v>
      </c>
      <c r="N13" s="536">
        <v>7.3</v>
      </c>
      <c r="O13" s="536">
        <v>7.3</v>
      </c>
      <c r="P13" s="536">
        <v>7.4</v>
      </c>
      <c r="Q13" s="536">
        <v>7.5</v>
      </c>
    </row>
    <row r="14" spans="2:17" ht="16.5" thickTop="1" thickBot="1">
      <c r="B14" s="59" t="s">
        <v>188</v>
      </c>
      <c r="C14" s="536">
        <v>5.7</v>
      </c>
      <c r="D14" s="536">
        <v>5.5</v>
      </c>
      <c r="E14" s="536">
        <v>5.3</v>
      </c>
      <c r="F14" s="536">
        <v>5.3</v>
      </c>
      <c r="G14" s="536">
        <v>5.0999999999999996</v>
      </c>
      <c r="H14" s="536">
        <v>5.2</v>
      </c>
      <c r="I14" s="536">
        <v>5.4</v>
      </c>
      <c r="J14" s="536">
        <v>6.2</v>
      </c>
      <c r="K14" s="536">
        <v>6.3</v>
      </c>
      <c r="L14" s="536">
        <v>6.4</v>
      </c>
      <c r="M14" s="536">
        <v>6.5</v>
      </c>
      <c r="N14" s="536">
        <v>6.8</v>
      </c>
      <c r="O14" s="536">
        <v>6.8</v>
      </c>
      <c r="P14" s="536">
        <v>6.9</v>
      </c>
      <c r="Q14" s="536">
        <v>6.9</v>
      </c>
    </row>
    <row r="15" spans="2:17" ht="16.5" thickTop="1" thickBot="1">
      <c r="B15" s="59" t="s">
        <v>186</v>
      </c>
      <c r="C15" s="536">
        <v>5.8</v>
      </c>
      <c r="D15" s="536">
        <v>5.8</v>
      </c>
      <c r="E15" s="536">
        <v>5.0999999999999996</v>
      </c>
      <c r="F15" s="536">
        <v>4.9000000000000004</v>
      </c>
      <c r="G15" s="536">
        <v>4.9000000000000004</v>
      </c>
      <c r="H15" s="536">
        <v>5</v>
      </c>
      <c r="I15" s="536">
        <v>5.7</v>
      </c>
      <c r="J15" s="536">
        <v>6.4</v>
      </c>
      <c r="K15" s="536">
        <v>6.3</v>
      </c>
      <c r="L15" s="536">
        <v>6.3</v>
      </c>
      <c r="M15" s="536">
        <v>6.6</v>
      </c>
      <c r="N15" s="536">
        <v>6.5</v>
      </c>
      <c r="O15" s="536">
        <v>6.3</v>
      </c>
      <c r="P15" s="536">
        <v>6.5</v>
      </c>
      <c r="Q15" s="536">
        <v>6.5</v>
      </c>
    </row>
    <row r="16" spans="2:17" ht="16.5" thickTop="1" thickBot="1">
      <c r="B16" s="59" t="s">
        <v>494</v>
      </c>
      <c r="C16" s="536">
        <v>1.8</v>
      </c>
      <c r="D16" s="536">
        <v>1.7</v>
      </c>
      <c r="E16" s="536">
        <v>1.8</v>
      </c>
      <c r="F16" s="536">
        <v>1.6</v>
      </c>
      <c r="G16" s="536">
        <v>1.7</v>
      </c>
      <c r="H16" s="536">
        <v>1.6</v>
      </c>
      <c r="I16" s="536">
        <v>1.9</v>
      </c>
      <c r="J16" s="536">
        <v>2.1</v>
      </c>
      <c r="K16" s="536">
        <v>2.1</v>
      </c>
      <c r="L16" s="536">
        <v>2</v>
      </c>
      <c r="M16" s="536">
        <v>2</v>
      </c>
      <c r="N16" s="536">
        <v>2.1</v>
      </c>
      <c r="O16" s="536">
        <v>2.1</v>
      </c>
      <c r="P16" s="536">
        <v>2.2000000000000002</v>
      </c>
      <c r="Q16" s="536">
        <v>2.2000000000000002</v>
      </c>
    </row>
    <row r="17" spans="2:17" ht="15.75" thickTop="1">
      <c r="B17" s="93" t="s">
        <v>495</v>
      </c>
      <c r="C17" s="537">
        <v>0.2</v>
      </c>
      <c r="D17" s="537">
        <v>0.2</v>
      </c>
      <c r="E17" s="537">
        <v>0.1</v>
      </c>
      <c r="F17" s="537">
        <v>0.1</v>
      </c>
      <c r="G17" s="537">
        <v>0.1</v>
      </c>
      <c r="H17" s="537">
        <v>0.1</v>
      </c>
      <c r="I17" s="537">
        <v>0.1</v>
      </c>
      <c r="J17" s="537">
        <v>0.2</v>
      </c>
      <c r="K17" s="537">
        <v>0.2</v>
      </c>
      <c r="L17" s="537">
        <v>0.2</v>
      </c>
      <c r="M17" s="537">
        <v>0.2</v>
      </c>
      <c r="N17" s="537">
        <v>0.2</v>
      </c>
      <c r="O17" s="537">
        <v>0.2</v>
      </c>
      <c r="P17" s="537">
        <v>0.2</v>
      </c>
      <c r="Q17" s="537">
        <v>0.2</v>
      </c>
    </row>
    <row r="18" spans="2:17" ht="6" customHeight="1">
      <c r="B18" s="47"/>
      <c r="C18" s="252"/>
      <c r="D18" s="252"/>
    </row>
    <row r="19" spans="2:17" ht="18" customHeight="1">
      <c r="B19" s="727" t="s">
        <v>532</v>
      </c>
      <c r="C19" s="728"/>
      <c r="D19" s="728"/>
      <c r="E19" s="728"/>
      <c r="F19" s="728"/>
      <c r="G19" s="728"/>
      <c r="H19" s="529"/>
      <c r="I19" s="529"/>
      <c r="J19" s="253"/>
      <c r="K19" s="253"/>
      <c r="L19" s="253"/>
      <c r="M19" s="253"/>
    </row>
    <row r="20" spans="2:17">
      <c r="G20" s="253"/>
      <c r="H20" s="253"/>
      <c r="I20" s="253"/>
    </row>
    <row r="21" spans="2:17">
      <c r="C21" s="254"/>
      <c r="D21" s="254"/>
      <c r="E21" s="254"/>
      <c r="F21" s="254"/>
      <c r="G21" s="254"/>
      <c r="H21" s="254"/>
      <c r="I21" s="254"/>
      <c r="M21" s="533"/>
    </row>
    <row r="23" spans="2:17">
      <c r="G23" s="253"/>
      <c r="H23" s="253"/>
      <c r="I23" s="253"/>
    </row>
    <row r="24" spans="2:17" ht="13.5" thickBot="1"/>
    <row r="25" spans="2:17" ht="13.5" thickTop="1">
      <c r="B25" s="255"/>
    </row>
    <row r="27" spans="2:17">
      <c r="D27" s="256"/>
    </row>
    <row r="29" spans="2:17">
      <c r="E29" s="256"/>
    </row>
  </sheetData>
  <mergeCells count="3">
    <mergeCell ref="B19:G19"/>
    <mergeCell ref="B8:J8"/>
    <mergeCell ref="B9:J9"/>
  </mergeCells>
  <pageMargins left="0.75" right="0.75" top="1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I19"/>
  <sheetViews>
    <sheetView showGridLines="0" zoomScaleNormal="100" workbookViewId="0">
      <pane xSplit="2" topLeftCell="C1" activePane="topRight" state="frozen"/>
      <selection pane="topRight"/>
    </sheetView>
  </sheetViews>
  <sheetFormatPr baseColWidth="10" defaultRowHeight="12.75"/>
  <cols>
    <col min="1" max="1" width="11.42578125" style="40"/>
    <col min="2" max="2" width="46.140625" style="46" customWidth="1"/>
    <col min="3" max="7" width="12.28515625" style="46" customWidth="1"/>
    <col min="8" max="9" width="12.28515625" style="40" customWidth="1"/>
    <col min="10" max="16384" width="11.42578125" style="40"/>
  </cols>
  <sheetData>
    <row r="9" spans="2:9" ht="45.75" customHeight="1" thickBot="1">
      <c r="B9" s="633" t="s">
        <v>499</v>
      </c>
      <c r="C9" s="633"/>
      <c r="D9" s="633"/>
      <c r="E9" s="633"/>
      <c r="F9" s="633"/>
      <c r="G9" s="633"/>
    </row>
    <row r="10" spans="2:9" ht="15.75" thickTop="1">
      <c r="B10" s="49"/>
      <c r="C10" s="49"/>
      <c r="D10" s="49"/>
      <c r="E10" s="49"/>
      <c r="F10" s="56"/>
      <c r="G10" s="54"/>
    </row>
    <row r="11" spans="2:9" ht="42.75" customHeight="1">
      <c r="B11" s="44" t="s">
        <v>5</v>
      </c>
      <c r="C11" s="44" t="s">
        <v>349</v>
      </c>
      <c r="D11" s="44">
        <v>2011</v>
      </c>
      <c r="E11" s="44">
        <v>2012</v>
      </c>
      <c r="F11" s="44">
        <v>2013</v>
      </c>
      <c r="G11" s="44">
        <v>2014</v>
      </c>
      <c r="H11" s="44">
        <v>2015</v>
      </c>
      <c r="I11" s="44">
        <v>2016</v>
      </c>
    </row>
    <row r="12" spans="2:9" ht="15.75" thickBot="1">
      <c r="B12" s="304" t="s">
        <v>363</v>
      </c>
      <c r="C12" s="325">
        <v>1883874</v>
      </c>
      <c r="D12" s="325">
        <v>1830462.5</v>
      </c>
      <c r="E12" s="325">
        <v>1988855.75</v>
      </c>
      <c r="F12" s="325">
        <v>2026027.5</v>
      </c>
      <c r="G12" s="325">
        <v>2064405.5</v>
      </c>
      <c r="H12" s="325">
        <v>2057301.5</v>
      </c>
      <c r="I12" s="325">
        <v>1995747.75</v>
      </c>
    </row>
    <row r="13" spans="2:9" ht="5.25" customHeight="1" thickTop="1" thickBot="1">
      <c r="B13" s="302"/>
      <c r="C13" s="323"/>
      <c r="D13" s="323"/>
      <c r="E13" s="323"/>
      <c r="F13" s="323"/>
      <c r="G13" s="323"/>
      <c r="H13" s="323"/>
      <c r="I13" s="323"/>
    </row>
    <row r="14" spans="2:9" ht="16.5" thickTop="1" thickBot="1">
      <c r="B14" s="305" t="s">
        <v>194</v>
      </c>
      <c r="C14" s="323">
        <v>107810</v>
      </c>
      <c r="D14" s="323">
        <v>109481.75</v>
      </c>
      <c r="E14" s="323">
        <v>124303.5</v>
      </c>
      <c r="F14" s="323">
        <v>111755.5</v>
      </c>
      <c r="G14" s="323">
        <v>135909.75</v>
      </c>
      <c r="H14" s="323">
        <v>137039.25</v>
      </c>
      <c r="I14" s="323">
        <v>127983</v>
      </c>
    </row>
    <row r="15" spans="2:9" ht="45.75" thickTop="1">
      <c r="B15" s="306" t="s">
        <v>485</v>
      </c>
      <c r="C15" s="330">
        <f t="shared" ref="C15" si="0">C14/C12*100</f>
        <v>5.7227818845634051</v>
      </c>
      <c r="D15" s="330">
        <f t="shared" ref="D15" si="1">D14/D12*100</f>
        <v>5.9810976734022141</v>
      </c>
      <c r="E15" s="330">
        <f t="shared" ref="E15" si="2">E14/E12*100</f>
        <v>6.2500007856276154</v>
      </c>
      <c r="F15" s="330">
        <f t="shared" ref="F15" si="3">F14/F12*100</f>
        <v>5.5159912686278938</v>
      </c>
      <c r="G15" s="330">
        <f t="shared" ref="G15" si="4">G14/G12*100</f>
        <v>6.583481297642348</v>
      </c>
      <c r="H15" s="330">
        <f t="shared" ref="H15" si="5">H14/H12*100</f>
        <v>6.661116515979792</v>
      </c>
      <c r="I15" s="330">
        <f t="shared" ref="I15" si="6">I14/I12*100</f>
        <v>6.4127843811924627</v>
      </c>
    </row>
    <row r="16" spans="2:9" ht="4.5" customHeight="1">
      <c r="B16" s="302"/>
      <c r="C16" s="329"/>
      <c r="D16" s="329"/>
      <c r="E16" s="329"/>
      <c r="F16" s="329"/>
      <c r="G16" s="329"/>
      <c r="H16" s="329"/>
      <c r="I16" s="329"/>
    </row>
    <row r="17" spans="2:9">
      <c r="B17" s="634" t="s">
        <v>350</v>
      </c>
      <c r="C17" s="634"/>
      <c r="D17" s="634"/>
      <c r="E17" s="634"/>
      <c r="F17" s="634"/>
      <c r="G17" s="634"/>
      <c r="H17" s="634"/>
      <c r="I17" s="634"/>
    </row>
    <row r="18" spans="2:9" ht="8.25" customHeight="1">
      <c r="B18" s="47"/>
      <c r="C18" s="47"/>
      <c r="D18" s="47"/>
      <c r="E18" s="47"/>
      <c r="F18" s="57"/>
      <c r="G18" s="57"/>
    </row>
    <row r="19" spans="2:9">
      <c r="B19" s="632" t="s">
        <v>514</v>
      </c>
      <c r="C19" s="632"/>
      <c r="D19" s="632"/>
      <c r="E19" s="632"/>
      <c r="F19" s="632"/>
      <c r="G19" s="632"/>
    </row>
  </sheetData>
  <mergeCells count="3">
    <mergeCell ref="B19:G19"/>
    <mergeCell ref="B9:G9"/>
    <mergeCell ref="B17:I17"/>
  </mergeCells>
  <phoneticPr fontId="9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AL32"/>
  <sheetViews>
    <sheetView showGridLines="0" workbookViewId="0">
      <pane xSplit="2" topLeftCell="X1" activePane="topRight" state="frozen"/>
      <selection activeCell="A6" sqref="A6"/>
      <selection pane="topRight"/>
    </sheetView>
  </sheetViews>
  <sheetFormatPr baseColWidth="10" defaultRowHeight="12.75"/>
  <cols>
    <col min="1" max="1" width="11.42578125" style="40"/>
    <col min="2" max="2" width="64" style="46" customWidth="1"/>
    <col min="3" max="6" width="12.42578125" style="46" customWidth="1"/>
    <col min="7" max="38" width="12.42578125" style="40" customWidth="1"/>
    <col min="39" max="16384" width="11.42578125" style="40"/>
  </cols>
  <sheetData>
    <row r="8" spans="2:38" ht="65.25" customHeight="1" thickBot="1">
      <c r="B8" s="633" t="s">
        <v>370</v>
      </c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</row>
    <row r="9" spans="2:38" ht="10.5" customHeight="1" thickTop="1">
      <c r="B9" s="49"/>
      <c r="C9" s="49"/>
      <c r="D9" s="635"/>
      <c r="E9" s="635"/>
      <c r="F9" s="45"/>
    </row>
    <row r="10" spans="2:38" ht="15">
      <c r="B10" s="52" t="s">
        <v>5</v>
      </c>
      <c r="C10" s="44">
        <v>1981</v>
      </c>
      <c r="D10" s="44">
        <v>1982</v>
      </c>
      <c r="E10" s="44">
        <v>1983</v>
      </c>
      <c r="F10" s="44">
        <v>1984</v>
      </c>
      <c r="G10" s="44">
        <v>1985</v>
      </c>
      <c r="H10" s="44">
        <v>1986</v>
      </c>
      <c r="I10" s="44">
        <v>1987</v>
      </c>
      <c r="J10" s="44">
        <v>1988</v>
      </c>
      <c r="K10" s="44">
        <v>1989</v>
      </c>
      <c r="L10" s="44">
        <v>1990</v>
      </c>
      <c r="M10" s="44">
        <v>1991</v>
      </c>
      <c r="N10" s="44">
        <v>1992</v>
      </c>
      <c r="O10" s="44">
        <v>1993</v>
      </c>
      <c r="P10" s="44">
        <v>1994</v>
      </c>
      <c r="Q10" s="44">
        <v>1995</v>
      </c>
      <c r="R10" s="44">
        <v>1996</v>
      </c>
      <c r="S10" s="44">
        <v>1997</v>
      </c>
      <c r="T10" s="44">
        <v>1998</v>
      </c>
      <c r="U10" s="44">
        <v>1999</v>
      </c>
      <c r="V10" s="44">
        <v>2000</v>
      </c>
      <c r="W10" s="44">
        <v>2001</v>
      </c>
      <c r="X10" s="44">
        <v>2002</v>
      </c>
      <c r="Y10" s="44">
        <v>2003</v>
      </c>
      <c r="Z10" s="44">
        <v>2004</v>
      </c>
      <c r="AA10" s="44">
        <v>2005</v>
      </c>
      <c r="AB10" s="44">
        <v>2006</v>
      </c>
      <c r="AC10" s="44">
        <v>2007</v>
      </c>
      <c r="AD10" s="44">
        <v>2008</v>
      </c>
      <c r="AE10" s="44">
        <v>2009</v>
      </c>
      <c r="AF10" s="44">
        <v>2010</v>
      </c>
      <c r="AG10" s="44">
        <v>2011</v>
      </c>
      <c r="AH10" s="44">
        <v>2012</v>
      </c>
      <c r="AI10" s="44">
        <v>2013</v>
      </c>
      <c r="AJ10" s="44">
        <v>2014</v>
      </c>
      <c r="AK10" s="44">
        <v>2015</v>
      </c>
      <c r="AL10" s="44">
        <v>2016</v>
      </c>
    </row>
    <row r="11" spans="2:38" ht="17.25">
      <c r="B11" s="335" t="s">
        <v>354</v>
      </c>
      <c r="C11" s="354"/>
      <c r="D11" s="355"/>
      <c r="E11" s="355"/>
      <c r="F11" s="355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7">
        <v>8.8952216748768702</v>
      </c>
      <c r="AC11" s="357">
        <v>6.0462400000000018</v>
      </c>
      <c r="AD11" s="357">
        <v>8.2557320872274165</v>
      </c>
      <c r="AE11" s="357">
        <v>9.536986301369863</v>
      </c>
      <c r="AF11" s="357">
        <v>8.2479452054794518</v>
      </c>
      <c r="AG11" s="357">
        <v>5.6328767123287671</v>
      </c>
      <c r="AH11" s="357">
        <v>5</v>
      </c>
      <c r="AI11" s="357">
        <v>4.4568493150684931</v>
      </c>
      <c r="AJ11" s="357">
        <v>4.8828767123287671</v>
      </c>
      <c r="AK11" s="357">
        <v>3.6034246575342466</v>
      </c>
      <c r="AL11" s="357">
        <v>1.7540983606557377</v>
      </c>
    </row>
    <row r="12" spans="2:38" ht="17.25">
      <c r="B12" s="92" t="s">
        <v>355</v>
      </c>
      <c r="C12" s="357">
        <v>20.923487544483987</v>
      </c>
      <c r="D12" s="357">
        <v>21.797260273972604</v>
      </c>
      <c r="E12" s="357">
        <v>23.117808219178084</v>
      </c>
      <c r="F12" s="357">
        <v>18.655737704918032</v>
      </c>
      <c r="G12" s="357">
        <v>20</v>
      </c>
      <c r="H12" s="357">
        <v>19.704109589041096</v>
      </c>
      <c r="I12" s="357">
        <v>20.504109589041096</v>
      </c>
      <c r="J12" s="357">
        <v>23.333333333333332</v>
      </c>
      <c r="K12" s="357">
        <v>23.164383561643834</v>
      </c>
      <c r="L12" s="357">
        <v>26.665753424657535</v>
      </c>
      <c r="M12" s="357">
        <v>31.87123287671233</v>
      </c>
      <c r="N12" s="357">
        <v>19.5724043715847</v>
      </c>
      <c r="O12" s="357">
        <v>20.382191780821916</v>
      </c>
      <c r="P12" s="357">
        <v>24.296575342465754</v>
      </c>
      <c r="Q12" s="357">
        <v>31.2</v>
      </c>
      <c r="R12" s="357">
        <v>24.149999999999988</v>
      </c>
      <c r="S12" s="357">
        <v>20.88164383561644</v>
      </c>
      <c r="T12" s="357">
        <v>20.25068493150685</v>
      </c>
      <c r="U12" s="357">
        <v>21.996575342465754</v>
      </c>
      <c r="V12" s="357">
        <v>17.09153005464481</v>
      </c>
      <c r="W12" s="357">
        <v>15.075342465753424</v>
      </c>
      <c r="X12" s="357">
        <v>17.152739726027399</v>
      </c>
      <c r="Y12" s="357">
        <v>15.692465753424658</v>
      </c>
      <c r="Z12" s="357">
        <v>13.829234972677595</v>
      </c>
      <c r="AA12" s="357">
        <v>15.226712328767123</v>
      </c>
      <c r="AB12" s="357">
        <v>13.882876712328768</v>
      </c>
      <c r="AC12" s="357">
        <v>7.8883561643835618</v>
      </c>
      <c r="AD12" s="357">
        <v>7.3825136612021858</v>
      </c>
      <c r="AE12" s="357">
        <v>11.045205479452054</v>
      </c>
      <c r="AF12" s="357">
        <v>7.9273972602739722</v>
      </c>
      <c r="AG12" s="357">
        <v>7.5013698630136982</v>
      </c>
      <c r="AH12" s="357">
        <v>9.6707650273224015</v>
      </c>
      <c r="AI12" s="357">
        <v>6.9549315068493245</v>
      </c>
      <c r="AJ12" s="357">
        <v>6.8883561643835618</v>
      </c>
      <c r="AK12" s="357">
        <v>6.7343835616438223</v>
      </c>
      <c r="AL12" s="357">
        <v>5.1831967213114716</v>
      </c>
    </row>
    <row r="13" spans="2:38" ht="6" customHeight="1">
      <c r="B13" s="92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</row>
    <row r="14" spans="2:38" ht="32.25">
      <c r="B14" s="331" t="s">
        <v>359</v>
      </c>
      <c r="C14" s="358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9">
        <v>24.106020694666658</v>
      </c>
      <c r="S14" s="359">
        <v>20.267889358739833</v>
      </c>
      <c r="T14" s="359">
        <v>20.8978841120548</v>
      </c>
      <c r="U14" s="359">
        <v>25.1254140682193</v>
      </c>
      <c r="V14" s="359">
        <v>23.315414431502816</v>
      </c>
      <c r="W14" s="359">
        <v>22.745752300739746</v>
      </c>
      <c r="X14" s="359">
        <v>23.611038473150721</v>
      </c>
      <c r="Y14" s="359">
        <v>22.474615878767178</v>
      </c>
      <c r="Z14" s="359">
        <v>18.90541254357926</v>
      </c>
      <c r="AA14" s="359">
        <v>20.018327077260249</v>
      </c>
      <c r="AB14" s="359">
        <v>18.681452054794534</v>
      </c>
      <c r="AC14" s="359">
        <v>12.105329942493178</v>
      </c>
      <c r="AD14" s="359">
        <v>12.8057627232514</v>
      </c>
      <c r="AE14" s="359">
        <v>14.908622271369904</v>
      </c>
      <c r="AF14" s="359">
        <v>10.9492281727671</v>
      </c>
      <c r="AG14" s="359">
        <v>10.365941002876747</v>
      </c>
      <c r="AH14" s="359">
        <v>13.296929494890717</v>
      </c>
      <c r="AI14" s="359">
        <v>10.691178657452049</v>
      </c>
      <c r="AJ14" s="359">
        <v>11.88267936238357</v>
      </c>
      <c r="AK14" s="359">
        <v>13.206227605534224</v>
      </c>
      <c r="AL14" s="359">
        <v>10.703780207431725</v>
      </c>
    </row>
    <row r="15" spans="2:38" ht="32.25">
      <c r="B15" s="331" t="s">
        <v>356</v>
      </c>
      <c r="C15" s="358"/>
      <c r="D15" s="329"/>
      <c r="E15" s="329"/>
      <c r="F15" s="360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7">
        <v>30.695514765555568</v>
      </c>
      <c r="S15" s="357">
        <v>32.009808037123349</v>
      </c>
      <c r="T15" s="357">
        <v>27.947693072082231</v>
      </c>
      <c r="U15" s="357">
        <v>31.652786134493169</v>
      </c>
      <c r="V15" s="357">
        <v>31.447606259207578</v>
      </c>
      <c r="W15" s="357">
        <v>26.809370943287693</v>
      </c>
      <c r="X15" s="357">
        <v>24.043906049808157</v>
      </c>
      <c r="Y15" s="357">
        <v>23.065219199506913</v>
      </c>
      <c r="Z15" s="357">
        <v>21.531336315792291</v>
      </c>
      <c r="AA15" s="357">
        <v>20.750017872219207</v>
      </c>
      <c r="AB15" s="357">
        <v>19.214547945205478</v>
      </c>
      <c r="AC15" s="357">
        <v>12.27354781726026</v>
      </c>
      <c r="AD15" s="357">
        <v>11.793079615027326</v>
      </c>
      <c r="AE15" s="357">
        <v>20.269225021862983</v>
      </c>
      <c r="AF15" s="357">
        <v>19.516389082986304</v>
      </c>
      <c r="AG15" s="357">
        <v>16.361039608246593</v>
      </c>
      <c r="AH15" s="357">
        <v>16.326655958224073</v>
      </c>
      <c r="AI15" s="357">
        <v>13.845628360520553</v>
      </c>
      <c r="AJ15" s="357">
        <v>12.542736326301403</v>
      </c>
      <c r="AK15" s="357">
        <v>12.375323174082171</v>
      </c>
      <c r="AL15" s="357">
        <v>13.110457389180363</v>
      </c>
    </row>
    <row r="16" spans="2:38" ht="32.25">
      <c r="B16" s="331" t="s">
        <v>358</v>
      </c>
      <c r="C16" s="358"/>
      <c r="D16" s="329"/>
      <c r="E16" s="329"/>
      <c r="F16" s="361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3">
        <v>40.142689241333272</v>
      </c>
      <c r="S16" s="363">
        <v>36.900065231671242</v>
      </c>
      <c r="T16" s="363">
        <v>34.74926027460284</v>
      </c>
      <c r="U16" s="363">
        <v>38.260821917808094</v>
      </c>
      <c r="V16" s="363">
        <v>38.817923497267948</v>
      </c>
      <c r="W16" s="363">
        <v>36.853305936136941</v>
      </c>
      <c r="X16" s="363">
        <v>36.916294273643707</v>
      </c>
      <c r="Y16" s="363">
        <v>43.790105534411026</v>
      </c>
      <c r="Z16" s="363">
        <v>30.610613385901623</v>
      </c>
      <c r="AA16" s="363">
        <v>31.386301369863013</v>
      </c>
      <c r="AB16" s="363">
        <v>24.248356164383761</v>
      </c>
      <c r="AC16" s="363">
        <v>13.229560444465786</v>
      </c>
      <c r="AD16" s="363">
        <v>12.399577119344276</v>
      </c>
      <c r="AE16" s="363">
        <v>20.989056461205507</v>
      </c>
      <c r="AF16" s="363">
        <v>13.378478596219187</v>
      </c>
      <c r="AG16" s="363">
        <v>13.437414196383562</v>
      </c>
      <c r="AH16" s="363">
        <v>15.486338797814208</v>
      </c>
      <c r="AI16" s="363">
        <v>12.157397260274017</v>
      </c>
      <c r="AJ16" s="363">
        <v>11.757123287671234</v>
      </c>
      <c r="AK16" s="363">
        <v>16.136500000000002</v>
      </c>
      <c r="AL16" s="363">
        <v>15</v>
      </c>
    </row>
    <row r="17" spans="2:38" ht="6" customHeight="1">
      <c r="B17" s="331"/>
      <c r="C17" s="358"/>
      <c r="D17" s="329"/>
      <c r="E17" s="329"/>
      <c r="F17" s="361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</row>
    <row r="18" spans="2:38" ht="32.25">
      <c r="B18" s="331" t="s">
        <v>360</v>
      </c>
      <c r="C18" s="358"/>
      <c r="D18" s="329"/>
      <c r="E18" s="329"/>
      <c r="F18" s="361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3">
        <v>10.5</v>
      </c>
      <c r="S18" s="363">
        <v>10.5</v>
      </c>
      <c r="T18" s="363">
        <v>10.467123287671233</v>
      </c>
      <c r="U18" s="363">
        <v>9.75</v>
      </c>
      <c r="V18" s="363">
        <v>10.670886296338878</v>
      </c>
      <c r="W18" s="363">
        <v>9.1534754725479157</v>
      </c>
      <c r="X18" s="363">
        <v>8.4022735833150364</v>
      </c>
      <c r="Y18" s="363">
        <v>8.9597337901369816</v>
      </c>
      <c r="Z18" s="363">
        <v>8.2855337233059938</v>
      </c>
      <c r="AA18" s="363">
        <v>10.479780821917778</v>
      </c>
      <c r="AB18" s="363">
        <v>11.952739726027353</v>
      </c>
      <c r="AC18" s="363">
        <v>9.5924448879725777</v>
      </c>
      <c r="AD18" s="363">
        <v>9.6130763290163763</v>
      </c>
      <c r="AE18" s="363">
        <v>9.1705374110136635</v>
      </c>
      <c r="AF18" s="363">
        <v>9.0350685931506813</v>
      </c>
      <c r="AG18" s="363">
        <v>8.8771026931780952</v>
      </c>
      <c r="AH18" s="363">
        <v>9.3261611067759578</v>
      </c>
      <c r="AI18" s="363">
        <v>8.6617175173150311</v>
      </c>
      <c r="AJ18" s="363">
        <v>8.497303483342515</v>
      </c>
      <c r="AK18" s="363">
        <v>8.6349557450410828</v>
      </c>
      <c r="AL18" s="363">
        <v>8.1559099563661306</v>
      </c>
    </row>
    <row r="19" spans="2:38" ht="32.25">
      <c r="B19" s="307" t="s">
        <v>357</v>
      </c>
      <c r="C19" s="364"/>
      <c r="D19" s="365"/>
      <c r="E19" s="365"/>
      <c r="F19" s="366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8">
        <v>12.28600000000003</v>
      </c>
      <c r="S19" s="368">
        <v>12.19257811134246</v>
      </c>
      <c r="T19" s="368">
        <v>12.665168761314998</v>
      </c>
      <c r="U19" s="368">
        <v>12.293508741315094</v>
      </c>
      <c r="V19" s="368">
        <v>11.420060610437222</v>
      </c>
      <c r="W19" s="368">
        <v>10.905538705835603</v>
      </c>
      <c r="X19" s="368">
        <v>10.465059736575354</v>
      </c>
      <c r="Y19" s="368">
        <v>8.6454091332876679</v>
      </c>
      <c r="Z19" s="368">
        <v>8.1890134424863312</v>
      </c>
      <c r="AA19" s="368">
        <v>9.1094118111780862</v>
      </c>
      <c r="AB19" s="368">
        <v>10.064301369863049</v>
      </c>
      <c r="AC19" s="368">
        <v>9.8782555140548105</v>
      </c>
      <c r="AD19" s="368">
        <v>9.0647588204918108</v>
      </c>
      <c r="AE19" s="368">
        <v>10.804884180273959</v>
      </c>
      <c r="AF19" s="368">
        <v>8.9323882516438218</v>
      </c>
      <c r="AG19" s="368">
        <v>8.4887586917534268</v>
      </c>
      <c r="AH19" s="368">
        <v>8.202694776393427</v>
      </c>
      <c r="AI19" s="368">
        <v>8.3641132909863245</v>
      </c>
      <c r="AJ19" s="368">
        <v>8.2259221392328783</v>
      </c>
      <c r="AK19" s="368">
        <v>7.9650910319178205</v>
      </c>
      <c r="AL19" s="368">
        <v>8.0558533993169732</v>
      </c>
    </row>
    <row r="20" spans="2:38" ht="4.5" customHeight="1">
      <c r="B20" s="331"/>
      <c r="C20" s="331"/>
      <c r="D20" s="326"/>
      <c r="E20" s="326"/>
      <c r="F20" s="45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</row>
    <row r="21" spans="2:38">
      <c r="B21" s="636" t="s">
        <v>351</v>
      </c>
      <c r="C21" s="636"/>
      <c r="D21" s="636"/>
      <c r="E21" s="636"/>
      <c r="F21" s="636"/>
      <c r="G21" s="636"/>
      <c r="H21" s="636"/>
      <c r="I21" s="636"/>
      <c r="J21" s="636"/>
      <c r="K21" s="636"/>
      <c r="L21" s="636"/>
      <c r="M21" s="636"/>
      <c r="N21" s="636"/>
    </row>
    <row r="22" spans="2:38">
      <c r="B22" s="636" t="s">
        <v>352</v>
      </c>
      <c r="C22" s="63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</row>
    <row r="23" spans="2:38">
      <c r="B23" s="636" t="s">
        <v>353</v>
      </c>
      <c r="C23" s="63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</row>
    <row r="24" spans="2:38"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</row>
    <row r="25" spans="2:38" ht="17.25" customHeight="1">
      <c r="B25" s="628" t="s">
        <v>512</v>
      </c>
      <c r="C25" s="628"/>
      <c r="D25" s="628"/>
      <c r="E25" s="628"/>
      <c r="F25" s="628"/>
    </row>
    <row r="26" spans="2:38">
      <c r="B26" s="45"/>
      <c r="C26" s="45"/>
      <c r="D26" s="45"/>
      <c r="E26" s="45"/>
      <c r="F26" s="45"/>
    </row>
    <row r="32" spans="2:38">
      <c r="B32" s="40"/>
      <c r="C32" s="40"/>
      <c r="D32" s="40"/>
      <c r="E32" s="40"/>
      <c r="F32" s="40"/>
    </row>
  </sheetData>
  <mergeCells count="6">
    <mergeCell ref="B25:F25"/>
    <mergeCell ref="B8:M8"/>
    <mergeCell ref="D9:E9"/>
    <mergeCell ref="B22:N22"/>
    <mergeCell ref="B23:N23"/>
    <mergeCell ref="B21:N21"/>
  </mergeCells>
  <phoneticPr fontId="9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G29"/>
  <sheetViews>
    <sheetView showGridLines="0" zoomScaleNormal="100" workbookViewId="0"/>
  </sheetViews>
  <sheetFormatPr baseColWidth="10" defaultRowHeight="12.75"/>
  <cols>
    <col min="1" max="1" width="11.42578125" style="40"/>
    <col min="2" max="2" width="21.28515625" style="46" customWidth="1"/>
    <col min="3" max="4" width="15.7109375" style="46" customWidth="1"/>
    <col min="5" max="5" width="0.42578125" style="46" customWidth="1"/>
    <col min="6" max="7" width="15.7109375" style="46" customWidth="1"/>
    <col min="8" max="8" width="8.5703125" style="40" customWidth="1"/>
    <col min="9" max="16384" width="11.42578125" style="40"/>
  </cols>
  <sheetData>
    <row r="8" spans="2:7" ht="63" customHeight="1" thickBot="1">
      <c r="B8" s="633" t="s">
        <v>554</v>
      </c>
      <c r="C8" s="633"/>
      <c r="D8" s="633"/>
      <c r="E8" s="633"/>
      <c r="F8" s="633"/>
      <c r="G8" s="633"/>
    </row>
    <row r="9" spans="2:7" ht="15.75" thickTop="1">
      <c r="B9" s="49"/>
      <c r="C9" s="635"/>
      <c r="D9" s="635"/>
      <c r="E9" s="635"/>
      <c r="F9" s="635"/>
      <c r="G9" s="58"/>
    </row>
    <row r="10" spans="2:7" ht="15">
      <c r="B10" s="638" t="s">
        <v>339</v>
      </c>
      <c r="C10" s="637">
        <v>2015</v>
      </c>
      <c r="D10" s="637"/>
      <c r="E10" s="303"/>
      <c r="F10" s="637">
        <v>2016</v>
      </c>
      <c r="G10" s="637"/>
    </row>
    <row r="11" spans="2:7" ht="15">
      <c r="B11" s="639"/>
      <c r="C11" s="294" t="s">
        <v>195</v>
      </c>
      <c r="D11" s="295" t="s">
        <v>196</v>
      </c>
      <c r="E11" s="295"/>
      <c r="F11" s="294" t="s">
        <v>195</v>
      </c>
      <c r="G11" s="295" t="s">
        <v>196</v>
      </c>
    </row>
    <row r="12" spans="2:7" ht="15">
      <c r="B12" s="301" t="s">
        <v>1</v>
      </c>
      <c r="C12" s="71">
        <v>1059408.78524028</v>
      </c>
      <c r="D12" s="297">
        <f>C12/$C$12*100</f>
        <v>100</v>
      </c>
      <c r="E12" s="297"/>
      <c r="F12" s="71">
        <v>1047974.1058346999</v>
      </c>
      <c r="G12" s="297">
        <f>F12/$F$12*100</f>
        <v>100</v>
      </c>
    </row>
    <row r="13" spans="2:7" ht="7.5" customHeight="1">
      <c r="B13" s="298"/>
      <c r="C13" s="69"/>
      <c r="D13" s="299"/>
      <c r="E13" s="299"/>
      <c r="F13" s="69"/>
      <c r="G13" s="299"/>
    </row>
    <row r="14" spans="2:7" ht="14.25">
      <c r="B14" s="75" t="s">
        <v>338</v>
      </c>
      <c r="C14" s="68">
        <v>474199.45222222008</v>
      </c>
      <c r="D14" s="300">
        <f>C14/$C$12*100</f>
        <v>44.760762684695777</v>
      </c>
      <c r="E14" s="300"/>
      <c r="F14" s="68">
        <v>408658.20000000007</v>
      </c>
      <c r="G14" s="300">
        <f>F14/$F$12*100</f>
        <v>38.995066550285443</v>
      </c>
    </row>
    <row r="15" spans="2:7" ht="14.25">
      <c r="B15" s="75" t="s">
        <v>340</v>
      </c>
      <c r="C15" s="68">
        <v>324012.02625643002</v>
      </c>
      <c r="D15" s="300">
        <f>C15/$C$12*100</f>
        <v>30.5842306360469</v>
      </c>
      <c r="E15" s="300"/>
      <c r="F15" s="68">
        <v>334572.80883409001</v>
      </c>
      <c r="G15" s="300">
        <f>F15/$F$12*100</f>
        <v>31.925675164235706</v>
      </c>
    </row>
    <row r="16" spans="2:7" ht="14.25">
      <c r="B16" s="75" t="s">
        <v>3</v>
      </c>
      <c r="C16" s="68">
        <v>148307.54015043002</v>
      </c>
      <c r="D16" s="300">
        <f>C16/$C$12*100</f>
        <v>13.999085359367964</v>
      </c>
      <c r="E16" s="300"/>
      <c r="F16" s="68">
        <v>178145.42652951</v>
      </c>
      <c r="G16" s="300">
        <f>F16/$F$12*100</f>
        <v>16.999029416630396</v>
      </c>
    </row>
    <row r="17" spans="2:7" ht="14.25">
      <c r="B17" s="75" t="s">
        <v>4</v>
      </c>
      <c r="C17" s="68">
        <v>111706.14661120001</v>
      </c>
      <c r="D17" s="300">
        <f>C17/$C$12*100</f>
        <v>10.544196741380091</v>
      </c>
      <c r="E17" s="300"/>
      <c r="F17" s="68">
        <v>123099.51047109999</v>
      </c>
      <c r="G17" s="300">
        <f>F17/$F$12*100</f>
        <v>11.746426728077655</v>
      </c>
    </row>
    <row r="18" spans="2:7" ht="14.25">
      <c r="B18" s="292" t="s">
        <v>2</v>
      </c>
      <c r="C18" s="70">
        <v>1183.6199999999999</v>
      </c>
      <c r="D18" s="101">
        <f>C18/$C$12*100</f>
        <v>0.1117245785092813</v>
      </c>
      <c r="E18" s="101"/>
      <c r="F18" s="70">
        <v>3498.1600000000003</v>
      </c>
      <c r="G18" s="101">
        <f>F18/$F$12*100</f>
        <v>0.33380214077081166</v>
      </c>
    </row>
    <row r="19" spans="2:7" ht="7.5" customHeight="1"/>
    <row r="20" spans="2:7">
      <c r="B20" s="628" t="s">
        <v>515</v>
      </c>
      <c r="C20" s="628"/>
      <c r="D20" s="628"/>
      <c r="E20" s="628"/>
      <c r="F20" s="628"/>
    </row>
    <row r="22" spans="2:7">
      <c r="G22" s="40"/>
    </row>
    <row r="23" spans="2:7">
      <c r="G23" s="40"/>
    </row>
    <row r="24" spans="2:7">
      <c r="G24" s="40"/>
    </row>
    <row r="25" spans="2:7">
      <c r="G25" s="40"/>
    </row>
    <row r="26" spans="2:7">
      <c r="G26" s="40"/>
    </row>
    <row r="27" spans="2:7">
      <c r="G27" s="40"/>
    </row>
    <row r="28" spans="2:7">
      <c r="B28" s="40"/>
      <c r="D28" s="40"/>
      <c r="E28" s="40"/>
      <c r="F28" s="40"/>
      <c r="G28" s="40"/>
    </row>
    <row r="29" spans="2:7">
      <c r="G29" s="40"/>
    </row>
  </sheetData>
  <mergeCells count="6">
    <mergeCell ref="B8:G8"/>
    <mergeCell ref="B20:F20"/>
    <mergeCell ref="C10:D10"/>
    <mergeCell ref="F10:G10"/>
    <mergeCell ref="B10:B11"/>
    <mergeCell ref="C9:F9"/>
  </mergeCells>
  <phoneticPr fontId="0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S577"/>
  <sheetViews>
    <sheetView showGridLines="0" zoomScaleNormal="100" workbookViewId="0">
      <pane ySplit="10" topLeftCell="A518" activePane="bottomLeft" state="frozen"/>
      <selection activeCell="A10" sqref="A10"/>
      <selection pane="bottomLeft"/>
    </sheetView>
  </sheetViews>
  <sheetFormatPr baseColWidth="10" defaultRowHeight="14.25"/>
  <cols>
    <col min="1" max="1" width="11.42578125" style="8"/>
    <col min="2" max="2" width="6.28515625" style="8" customWidth="1"/>
    <col min="3" max="3" width="11.7109375" style="8" bestFit="1" customWidth="1"/>
    <col min="4" max="4" width="15.42578125" style="8" customWidth="1"/>
    <col min="5" max="5" width="3.5703125" style="8" customWidth="1"/>
    <col min="6" max="6" width="15.42578125" style="8" customWidth="1"/>
    <col min="7" max="7" width="3.5703125" style="8" customWidth="1"/>
    <col min="8" max="8" width="15.42578125" style="8" customWidth="1"/>
    <col min="9" max="9" width="3.5703125" style="8" customWidth="1"/>
    <col min="10" max="10" width="15.42578125" style="8" customWidth="1"/>
    <col min="11" max="11" width="3.5703125" style="8" customWidth="1"/>
    <col min="12" max="12" width="15.42578125" style="597" customWidth="1"/>
    <col min="13" max="13" width="3.5703125" style="597" customWidth="1"/>
    <col min="14" max="14" width="15.42578125" style="597" customWidth="1"/>
    <col min="15" max="15" width="3.5703125" style="8" customWidth="1"/>
    <col min="16" max="16384" width="11.42578125" style="8"/>
  </cols>
  <sheetData>
    <row r="1" spans="2:15">
      <c r="B1" s="337"/>
    </row>
    <row r="2" spans="2:15">
      <c r="B2" s="337"/>
    </row>
    <row r="3" spans="2:15">
      <c r="B3" s="337"/>
    </row>
    <row r="4" spans="2:15">
      <c r="B4" s="337"/>
    </row>
    <row r="5" spans="2:15">
      <c r="B5" s="337"/>
    </row>
    <row r="6" spans="2:15">
      <c r="B6" s="337"/>
    </row>
    <row r="7" spans="2:15" ht="60" customHeight="1">
      <c r="B7" s="633" t="s">
        <v>511</v>
      </c>
      <c r="C7" s="633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</row>
    <row r="8" spans="2:15" ht="6" customHeight="1">
      <c r="B8" s="96"/>
      <c r="C8" s="96"/>
      <c r="D8" s="96"/>
      <c r="E8" s="96"/>
      <c r="F8" s="95"/>
      <c r="G8" s="610"/>
      <c r="H8" s="96"/>
      <c r="I8" s="96"/>
      <c r="J8" s="95"/>
      <c r="K8" s="610"/>
      <c r="L8" s="598"/>
      <c r="M8" s="598"/>
      <c r="N8" s="598"/>
      <c r="O8" s="96"/>
    </row>
    <row r="9" spans="2:15" ht="30" customHeight="1">
      <c r="B9" s="638" t="s">
        <v>5</v>
      </c>
      <c r="C9" s="638" t="s">
        <v>209</v>
      </c>
      <c r="D9" s="641" t="s">
        <v>547</v>
      </c>
      <c r="E9" s="641"/>
      <c r="F9" s="641"/>
      <c r="G9" s="643"/>
      <c r="H9" s="640" t="s">
        <v>548</v>
      </c>
      <c r="I9" s="641"/>
      <c r="J9" s="641"/>
      <c r="K9" s="643"/>
      <c r="L9" s="640" t="s">
        <v>549</v>
      </c>
      <c r="M9" s="641"/>
      <c r="N9" s="641"/>
      <c r="O9" s="641"/>
    </row>
    <row r="10" spans="2:15" ht="27" customHeight="1">
      <c r="B10" s="639"/>
      <c r="C10" s="639"/>
      <c r="D10" s="640" t="s">
        <v>208</v>
      </c>
      <c r="E10" s="643"/>
      <c r="F10" s="640" t="s">
        <v>546</v>
      </c>
      <c r="G10" s="643"/>
      <c r="H10" s="640" t="s">
        <v>208</v>
      </c>
      <c r="I10" s="643"/>
      <c r="J10" s="640" t="s">
        <v>546</v>
      </c>
      <c r="K10" s="643"/>
      <c r="L10" s="640" t="s">
        <v>208</v>
      </c>
      <c r="M10" s="643"/>
      <c r="N10" s="640" t="s">
        <v>546</v>
      </c>
      <c r="O10" s="643"/>
    </row>
    <row r="11" spans="2:15" ht="14.25" customHeight="1">
      <c r="B11" s="336">
        <v>1976</v>
      </c>
      <c r="C11" s="8" t="s">
        <v>210</v>
      </c>
      <c r="D11" s="338">
        <v>0.49614000000000003</v>
      </c>
      <c r="E11" s="338"/>
      <c r="H11" s="342"/>
      <c r="I11" s="342"/>
      <c r="J11" s="102"/>
      <c r="K11" s="102"/>
      <c r="L11" s="599"/>
      <c r="M11" s="599"/>
      <c r="N11" s="600"/>
    </row>
    <row r="12" spans="2:15" ht="14.25" customHeight="1">
      <c r="B12" s="336">
        <v>1976</v>
      </c>
      <c r="C12" s="8" t="s">
        <v>211</v>
      </c>
      <c r="D12" s="338">
        <v>0.50029000000000001</v>
      </c>
      <c r="E12" s="338"/>
      <c r="H12" s="342"/>
      <c r="I12" s="342"/>
      <c r="J12" s="102"/>
      <c r="K12" s="102"/>
      <c r="L12" s="599"/>
      <c r="M12" s="599"/>
      <c r="N12" s="600"/>
    </row>
    <row r="13" spans="2:15" ht="14.25" customHeight="1">
      <c r="B13" s="336">
        <v>1976</v>
      </c>
      <c r="C13" s="8" t="s">
        <v>212</v>
      </c>
      <c r="D13" s="338">
        <v>0.49878</v>
      </c>
      <c r="E13" s="338"/>
      <c r="H13" s="342"/>
      <c r="I13" s="342"/>
      <c r="J13" s="102"/>
      <c r="K13" s="102"/>
      <c r="L13" s="599"/>
      <c r="M13" s="599"/>
      <c r="N13" s="600"/>
    </row>
    <row r="14" spans="2:15" ht="14.25" customHeight="1">
      <c r="B14" s="336">
        <v>1976</v>
      </c>
      <c r="C14" s="8" t="s">
        <v>213</v>
      </c>
      <c r="D14" s="338">
        <v>0.502</v>
      </c>
      <c r="E14" s="338"/>
      <c r="H14" s="342"/>
      <c r="I14" s="342"/>
      <c r="J14" s="102"/>
      <c r="K14" s="102"/>
      <c r="L14" s="599"/>
      <c r="M14" s="599"/>
      <c r="N14" s="600"/>
    </row>
    <row r="15" spans="2:15" ht="14.25" customHeight="1">
      <c r="B15" s="336">
        <v>1976</v>
      </c>
      <c r="C15" s="8" t="s">
        <v>214</v>
      </c>
      <c r="D15" s="338">
        <v>0.50107999999999997</v>
      </c>
      <c r="E15" s="338"/>
      <c r="H15" s="342"/>
      <c r="I15" s="342"/>
      <c r="J15" s="102"/>
      <c r="K15" s="102"/>
      <c r="L15" s="599"/>
      <c r="M15" s="599"/>
      <c r="N15" s="600"/>
    </row>
    <row r="16" spans="2:15" ht="14.25" customHeight="1">
      <c r="B16" s="336">
        <v>1976</v>
      </c>
      <c r="C16" s="8" t="s">
        <v>215</v>
      </c>
      <c r="D16" s="338">
        <v>0.50761000000000001</v>
      </c>
      <c r="E16" s="338"/>
      <c r="H16" s="342"/>
      <c r="I16" s="342"/>
      <c r="J16" s="102"/>
      <c r="K16" s="102"/>
      <c r="L16" s="599"/>
      <c r="M16" s="599"/>
      <c r="N16" s="600"/>
    </row>
    <row r="17" spans="2:14" s="14" customFormat="1" ht="14.25" customHeight="1">
      <c r="B17" s="336">
        <v>1976</v>
      </c>
      <c r="C17" s="8" t="s">
        <v>216</v>
      </c>
      <c r="D17" s="338">
        <v>0.50961000000000001</v>
      </c>
      <c r="E17" s="338"/>
      <c r="H17" s="342"/>
      <c r="I17" s="342"/>
      <c r="J17" s="102"/>
      <c r="K17" s="102"/>
      <c r="L17" s="601"/>
      <c r="M17" s="601"/>
      <c r="N17" s="602"/>
    </row>
    <row r="18" spans="2:14" ht="14.25" customHeight="1">
      <c r="B18" s="336">
        <v>1976</v>
      </c>
      <c r="C18" s="8" t="s">
        <v>217</v>
      </c>
      <c r="D18" s="338">
        <v>0.51180000000000003</v>
      </c>
      <c r="E18" s="338"/>
      <c r="H18" s="342"/>
      <c r="I18" s="342"/>
      <c r="J18" s="102"/>
      <c r="K18" s="102"/>
      <c r="L18" s="599"/>
      <c r="M18" s="599"/>
      <c r="N18" s="600"/>
    </row>
    <row r="19" spans="2:14" ht="14.25" customHeight="1">
      <c r="B19" s="336">
        <v>1976</v>
      </c>
      <c r="C19" s="8" t="s">
        <v>361</v>
      </c>
      <c r="D19" s="338">
        <v>0.50727</v>
      </c>
      <c r="E19" s="338"/>
      <c r="H19" s="342"/>
      <c r="I19" s="342"/>
      <c r="J19" s="102"/>
      <c r="K19" s="102"/>
      <c r="L19" s="599"/>
      <c r="M19" s="599"/>
      <c r="N19" s="600"/>
    </row>
    <row r="20" spans="2:14" ht="14.25" customHeight="1">
      <c r="B20" s="336">
        <v>1976</v>
      </c>
      <c r="C20" s="8" t="s">
        <v>219</v>
      </c>
      <c r="D20" s="338">
        <v>0.50575999999999999</v>
      </c>
      <c r="E20" s="338"/>
      <c r="H20" s="342"/>
      <c r="I20" s="342"/>
      <c r="J20" s="102"/>
      <c r="K20" s="102"/>
      <c r="L20" s="599"/>
      <c r="M20" s="599"/>
      <c r="N20" s="600"/>
    </row>
    <row r="21" spans="2:14" ht="14.25" customHeight="1">
      <c r="B21" s="336">
        <v>1976</v>
      </c>
      <c r="C21" s="8" t="s">
        <v>220</v>
      </c>
      <c r="D21" s="338">
        <v>0.50722</v>
      </c>
      <c r="E21" s="338"/>
      <c r="H21" s="342"/>
      <c r="I21" s="342"/>
      <c r="J21" s="102"/>
      <c r="K21" s="102"/>
      <c r="L21" s="599"/>
      <c r="M21" s="599"/>
      <c r="N21" s="600"/>
    </row>
    <row r="22" spans="2:14" ht="14.25" customHeight="1">
      <c r="B22" s="336">
        <v>1976</v>
      </c>
      <c r="C22" s="8" t="s">
        <v>221</v>
      </c>
      <c r="D22" s="338">
        <v>0.50897999999999999</v>
      </c>
      <c r="E22" s="338"/>
      <c r="H22" s="342"/>
      <c r="I22" s="342"/>
      <c r="J22" s="102"/>
      <c r="K22" s="102"/>
      <c r="L22" s="599"/>
      <c r="M22" s="599"/>
      <c r="N22" s="600"/>
    </row>
    <row r="23" spans="2:14" ht="15" customHeight="1">
      <c r="B23" s="336"/>
      <c r="C23" s="98"/>
      <c r="D23" s="339"/>
      <c r="E23" s="339"/>
      <c r="H23" s="342"/>
      <c r="I23" s="342"/>
      <c r="J23" s="102"/>
      <c r="K23" s="102"/>
      <c r="L23" s="599"/>
      <c r="M23" s="599"/>
      <c r="N23" s="600"/>
    </row>
    <row r="24" spans="2:14" ht="14.25" customHeight="1">
      <c r="B24" s="336">
        <v>1977</v>
      </c>
      <c r="C24" s="14" t="s">
        <v>210</v>
      </c>
      <c r="D24" s="102">
        <v>0.51141000000000003</v>
      </c>
      <c r="E24" s="102"/>
      <c r="F24" s="102">
        <v>3.0777603095900363</v>
      </c>
      <c r="G24" s="102"/>
      <c r="H24" s="342"/>
      <c r="I24" s="342"/>
      <c r="J24" s="102"/>
      <c r="K24" s="102"/>
      <c r="L24" s="599"/>
      <c r="M24" s="599"/>
      <c r="N24" s="600"/>
    </row>
    <row r="25" spans="2:14" ht="14.25" customHeight="1">
      <c r="B25" s="336">
        <v>1977</v>
      </c>
      <c r="C25" s="8" t="s">
        <v>211</v>
      </c>
      <c r="D25" s="338">
        <v>0.51332</v>
      </c>
      <c r="E25" s="338"/>
      <c r="F25" s="102">
        <v>2.60448939615023</v>
      </c>
      <c r="G25" s="102"/>
      <c r="H25" s="342"/>
      <c r="I25" s="342"/>
      <c r="J25" s="102"/>
      <c r="K25" s="102"/>
      <c r="L25" s="599"/>
      <c r="M25" s="599"/>
      <c r="N25" s="600"/>
    </row>
    <row r="26" spans="2:14" ht="14.25" customHeight="1">
      <c r="B26" s="336">
        <v>1977</v>
      </c>
      <c r="C26" s="8" t="s">
        <v>212</v>
      </c>
      <c r="D26" s="338">
        <v>0.51727000000000001</v>
      </c>
      <c r="E26" s="338"/>
      <c r="F26" s="102">
        <v>3.7070451902642456</v>
      </c>
      <c r="G26" s="102"/>
      <c r="H26" s="342"/>
      <c r="I26" s="342"/>
      <c r="J26" s="102"/>
      <c r="K26" s="102"/>
      <c r="L26" s="599"/>
      <c r="M26" s="599"/>
      <c r="N26" s="600"/>
    </row>
    <row r="27" spans="2:14" ht="14.25" customHeight="1">
      <c r="B27" s="336">
        <v>1977</v>
      </c>
      <c r="C27" s="8" t="s">
        <v>213</v>
      </c>
      <c r="D27" s="338">
        <v>0.52331000000000005</v>
      </c>
      <c r="E27" s="338"/>
      <c r="F27" s="102">
        <v>4.2450199203187351</v>
      </c>
      <c r="G27" s="102"/>
      <c r="H27" s="342"/>
      <c r="I27" s="342"/>
      <c r="J27" s="102"/>
      <c r="K27" s="102"/>
      <c r="L27" s="599"/>
      <c r="M27" s="599"/>
      <c r="N27" s="600"/>
    </row>
    <row r="28" spans="2:14" ht="14.25" customHeight="1">
      <c r="B28" s="336">
        <v>1977</v>
      </c>
      <c r="C28" s="8" t="s">
        <v>214</v>
      </c>
      <c r="D28" s="338">
        <v>0.52380000000000004</v>
      </c>
      <c r="E28" s="338"/>
      <c r="F28" s="102">
        <v>4.534206114792064</v>
      </c>
      <c r="G28" s="102"/>
      <c r="H28" s="342"/>
      <c r="I28" s="342"/>
      <c r="J28" s="102"/>
      <c r="K28" s="102"/>
      <c r="L28" s="599"/>
      <c r="M28" s="599"/>
      <c r="N28" s="600"/>
    </row>
    <row r="29" spans="2:14" ht="14.25" customHeight="1">
      <c r="B29" s="336">
        <v>1977</v>
      </c>
      <c r="C29" s="8" t="s">
        <v>215</v>
      </c>
      <c r="D29" s="338">
        <v>0.53174999999999994</v>
      </c>
      <c r="E29" s="338"/>
      <c r="F29" s="102">
        <v>4.7556194716416025</v>
      </c>
      <c r="G29" s="102"/>
      <c r="H29" s="342"/>
      <c r="I29" s="342"/>
      <c r="J29" s="102"/>
      <c r="K29" s="102"/>
      <c r="L29" s="599"/>
      <c r="M29" s="599"/>
      <c r="N29" s="600"/>
    </row>
    <row r="30" spans="2:14" ht="14.25" customHeight="1">
      <c r="B30" s="336">
        <v>1977</v>
      </c>
      <c r="C30" s="8" t="s">
        <v>216</v>
      </c>
      <c r="D30" s="338">
        <v>0.53291999999999995</v>
      </c>
      <c r="E30" s="338"/>
      <c r="F30" s="102">
        <v>4.574086065815024</v>
      </c>
      <c r="G30" s="102"/>
      <c r="H30" s="342"/>
      <c r="I30" s="342"/>
      <c r="J30" s="102"/>
      <c r="K30" s="102"/>
      <c r="L30" s="599"/>
      <c r="M30" s="599"/>
      <c r="N30" s="600"/>
    </row>
    <row r="31" spans="2:14" ht="14.25" customHeight="1">
      <c r="B31" s="336">
        <v>1977</v>
      </c>
      <c r="C31" s="8" t="s">
        <v>217</v>
      </c>
      <c r="D31" s="338">
        <v>0.53058000000000005</v>
      </c>
      <c r="E31" s="338"/>
      <c r="F31" s="102">
        <v>3.6694021101992997</v>
      </c>
      <c r="G31" s="102"/>
      <c r="H31" s="342"/>
      <c r="I31" s="342"/>
      <c r="J31" s="102"/>
      <c r="K31" s="102"/>
      <c r="L31" s="599"/>
      <c r="M31" s="599"/>
      <c r="N31" s="600"/>
    </row>
    <row r="32" spans="2:14" ht="14.25" customHeight="1">
      <c r="B32" s="336">
        <v>1977</v>
      </c>
      <c r="C32" s="8" t="s">
        <v>361</v>
      </c>
      <c r="D32" s="338">
        <v>0.52912000000000003</v>
      </c>
      <c r="E32" s="338"/>
      <c r="F32" s="102">
        <v>4.3073708281585814</v>
      </c>
      <c r="G32" s="102"/>
      <c r="H32" s="342"/>
      <c r="I32" s="342"/>
      <c r="J32" s="102"/>
      <c r="K32" s="102"/>
      <c r="L32" s="599"/>
      <c r="M32" s="599"/>
      <c r="N32" s="600"/>
    </row>
    <row r="33" spans="2:14" ht="14.25" customHeight="1">
      <c r="B33" s="336">
        <v>1977</v>
      </c>
      <c r="C33" s="8" t="s">
        <v>219</v>
      </c>
      <c r="D33" s="338">
        <v>0.52886999999999995</v>
      </c>
      <c r="E33" s="338"/>
      <c r="F33" s="102">
        <v>4.5693609617209674</v>
      </c>
      <c r="G33" s="102"/>
      <c r="H33" s="342"/>
      <c r="I33" s="342"/>
      <c r="J33" s="102"/>
      <c r="K33" s="102"/>
      <c r="L33" s="599"/>
      <c r="M33" s="599"/>
      <c r="N33" s="600"/>
    </row>
    <row r="34" spans="2:14" ht="14.25" customHeight="1">
      <c r="B34" s="336">
        <v>1977</v>
      </c>
      <c r="C34" s="8" t="s">
        <v>220</v>
      </c>
      <c r="D34" s="338">
        <v>0.53130999999999995</v>
      </c>
      <c r="E34" s="338"/>
      <c r="F34" s="102">
        <v>4.7494183983281308</v>
      </c>
      <c r="G34" s="102"/>
      <c r="H34" s="342"/>
      <c r="I34" s="342"/>
      <c r="J34" s="102"/>
      <c r="K34" s="102"/>
      <c r="L34" s="599"/>
      <c r="M34" s="599"/>
      <c r="N34" s="600"/>
    </row>
    <row r="35" spans="2:14" ht="14.25" customHeight="1">
      <c r="B35" s="336">
        <v>1977</v>
      </c>
      <c r="C35" s="8" t="s">
        <v>221</v>
      </c>
      <c r="D35" s="338">
        <v>0.53569999999999995</v>
      </c>
      <c r="E35" s="338"/>
      <c r="F35" s="102">
        <v>5.2497151165075184</v>
      </c>
      <c r="G35" s="102"/>
      <c r="H35" s="342"/>
      <c r="I35" s="342"/>
      <c r="J35" s="102"/>
      <c r="K35" s="102"/>
      <c r="L35" s="599"/>
      <c r="M35" s="599"/>
      <c r="N35" s="600"/>
    </row>
    <row r="36" spans="2:14" ht="15" customHeight="1">
      <c r="B36" s="526"/>
      <c r="C36" s="98"/>
      <c r="D36" s="339"/>
      <c r="E36" s="339"/>
      <c r="H36" s="342"/>
      <c r="I36" s="342"/>
      <c r="J36" s="102"/>
      <c r="K36" s="102"/>
      <c r="L36" s="599"/>
      <c r="M36" s="599"/>
      <c r="N36" s="600"/>
    </row>
    <row r="37" spans="2:14" ht="14.25" customHeight="1">
      <c r="B37" s="336">
        <v>1978</v>
      </c>
      <c r="C37" s="8" t="s">
        <v>210</v>
      </c>
      <c r="D37" s="338">
        <v>0.54081999999999997</v>
      </c>
      <c r="E37" s="338"/>
      <c r="F37" s="102">
        <v>5.7507674859701474</v>
      </c>
      <c r="G37" s="102"/>
      <c r="H37" s="342"/>
      <c r="I37" s="342"/>
      <c r="J37" s="102"/>
      <c r="K37" s="102"/>
      <c r="L37" s="599"/>
      <c r="M37" s="599"/>
      <c r="N37" s="600"/>
    </row>
    <row r="38" spans="2:14" ht="14.25" customHeight="1">
      <c r="B38" s="336">
        <v>1978</v>
      </c>
      <c r="C38" s="8" t="s">
        <v>211</v>
      </c>
      <c r="D38" s="338">
        <v>0.53956000000000004</v>
      </c>
      <c r="E38" s="338"/>
      <c r="F38" s="102">
        <v>5.1118210862619886</v>
      </c>
      <c r="G38" s="102"/>
      <c r="H38" s="342"/>
      <c r="I38" s="342"/>
      <c r="J38" s="102"/>
      <c r="K38" s="102"/>
      <c r="L38" s="599"/>
      <c r="M38" s="599"/>
      <c r="N38" s="600"/>
    </row>
    <row r="39" spans="2:14" ht="14.25" customHeight="1">
      <c r="B39" s="336">
        <v>1978</v>
      </c>
      <c r="C39" s="8" t="s">
        <v>212</v>
      </c>
      <c r="D39" s="338">
        <v>0.54115999999999997</v>
      </c>
      <c r="E39" s="338"/>
      <c r="F39" s="102">
        <v>4.6184777775629682</v>
      </c>
      <c r="G39" s="102"/>
      <c r="H39" s="342"/>
      <c r="I39" s="342"/>
      <c r="J39" s="102"/>
      <c r="K39" s="102"/>
      <c r="L39" s="599"/>
      <c r="M39" s="599"/>
      <c r="N39" s="600"/>
    </row>
    <row r="40" spans="2:14" ht="14.25" customHeight="1">
      <c r="B40" s="336">
        <v>1978</v>
      </c>
      <c r="C40" s="8" t="s">
        <v>213</v>
      </c>
      <c r="D40" s="338">
        <v>0.54740999999999995</v>
      </c>
      <c r="E40" s="338"/>
      <c r="F40" s="102">
        <v>4.605300873287324</v>
      </c>
      <c r="G40" s="102"/>
      <c r="H40" s="342"/>
      <c r="I40" s="342"/>
      <c r="J40" s="102"/>
      <c r="K40" s="102"/>
      <c r="L40" s="599"/>
      <c r="M40" s="599"/>
      <c r="N40" s="600"/>
    </row>
    <row r="41" spans="2:14" ht="14.25" customHeight="1">
      <c r="B41" s="336">
        <v>1978</v>
      </c>
      <c r="C41" s="8" t="s">
        <v>214</v>
      </c>
      <c r="D41" s="338">
        <v>0.55398999999999998</v>
      </c>
      <c r="E41" s="338"/>
      <c r="F41" s="102">
        <v>5.7636502481863188</v>
      </c>
      <c r="G41" s="102"/>
      <c r="H41" s="342"/>
      <c r="I41" s="342"/>
      <c r="J41" s="102"/>
      <c r="K41" s="102"/>
      <c r="L41" s="599"/>
      <c r="M41" s="599"/>
      <c r="N41" s="600"/>
    </row>
    <row r="42" spans="2:14" ht="14.25" customHeight="1">
      <c r="B42" s="336">
        <v>1978</v>
      </c>
      <c r="C42" s="8" t="s">
        <v>215</v>
      </c>
      <c r="D42" s="338">
        <v>0.56164999999999998</v>
      </c>
      <c r="E42" s="338"/>
      <c r="F42" s="102">
        <v>5.6229431123648403</v>
      </c>
      <c r="G42" s="102"/>
      <c r="H42" s="342"/>
      <c r="I42" s="342"/>
      <c r="J42" s="102"/>
      <c r="K42" s="102"/>
      <c r="L42" s="599"/>
      <c r="M42" s="599"/>
      <c r="N42" s="600"/>
    </row>
    <row r="43" spans="2:14" ht="14.25" customHeight="1">
      <c r="B43" s="336">
        <v>1978</v>
      </c>
      <c r="C43" s="8" t="s">
        <v>216</v>
      </c>
      <c r="D43" s="338">
        <v>0.5635</v>
      </c>
      <c r="E43" s="338"/>
      <c r="F43" s="102">
        <v>5.7381971027546452</v>
      </c>
      <c r="G43" s="102"/>
      <c r="H43" s="342"/>
      <c r="I43" s="342"/>
      <c r="J43" s="102"/>
      <c r="K43" s="102"/>
      <c r="L43" s="599"/>
      <c r="M43" s="599"/>
      <c r="N43" s="600"/>
    </row>
    <row r="44" spans="2:14" ht="14.25" customHeight="1">
      <c r="B44" s="336">
        <v>1978</v>
      </c>
      <c r="C44" s="8" t="s">
        <v>217</v>
      </c>
      <c r="D44" s="338">
        <v>0.55984</v>
      </c>
      <c r="E44" s="338"/>
      <c r="F44" s="102">
        <v>5.5147197406611541</v>
      </c>
      <c r="G44" s="102"/>
      <c r="H44" s="342"/>
      <c r="I44" s="342"/>
      <c r="J44" s="102"/>
      <c r="K44" s="102"/>
      <c r="L44" s="599"/>
      <c r="M44" s="599"/>
      <c r="N44" s="600"/>
    </row>
    <row r="45" spans="2:14" ht="14.25" customHeight="1">
      <c r="B45" s="336">
        <v>1978</v>
      </c>
      <c r="C45" s="8" t="s">
        <v>361</v>
      </c>
      <c r="D45" s="338">
        <v>0.56564999999999999</v>
      </c>
      <c r="E45" s="338"/>
      <c r="F45" s="102">
        <v>6.9039159358935498</v>
      </c>
      <c r="G45" s="102"/>
      <c r="H45" s="342"/>
      <c r="I45" s="342"/>
      <c r="J45" s="102"/>
      <c r="K45" s="102"/>
      <c r="L45" s="599"/>
      <c r="M45" s="599"/>
      <c r="N45" s="600"/>
    </row>
    <row r="46" spans="2:14" ht="14.25" customHeight="1">
      <c r="B46" s="336">
        <v>1978</v>
      </c>
      <c r="C46" s="8" t="s">
        <v>219</v>
      </c>
      <c r="D46" s="338">
        <v>0.56696000000000002</v>
      </c>
      <c r="E46" s="338"/>
      <c r="F46" s="102">
        <v>7.2021479758731006</v>
      </c>
      <c r="G46" s="102"/>
      <c r="H46" s="342"/>
      <c r="I46" s="342"/>
      <c r="J46" s="102"/>
      <c r="K46" s="102"/>
      <c r="L46" s="599"/>
      <c r="M46" s="599"/>
      <c r="N46" s="600"/>
    </row>
    <row r="47" spans="2:14" ht="14.25" customHeight="1">
      <c r="B47" s="336">
        <v>1978</v>
      </c>
      <c r="C47" s="8" t="s">
        <v>220</v>
      </c>
      <c r="D47" s="338">
        <v>0.56916</v>
      </c>
      <c r="E47" s="338"/>
      <c r="F47" s="102">
        <v>7.1239013005590062</v>
      </c>
      <c r="G47" s="102"/>
      <c r="H47" s="342"/>
      <c r="I47" s="342"/>
      <c r="J47" s="102"/>
      <c r="K47" s="102"/>
      <c r="L47" s="599"/>
      <c r="M47" s="599"/>
      <c r="N47" s="600"/>
    </row>
    <row r="48" spans="2:14" ht="14.25" customHeight="1">
      <c r="B48" s="336">
        <v>1978</v>
      </c>
      <c r="C48" s="8" t="s">
        <v>221</v>
      </c>
      <c r="D48" s="338">
        <v>0.57916000000000001</v>
      </c>
      <c r="E48" s="338"/>
      <c r="F48" s="102">
        <v>8.1127496733246325</v>
      </c>
      <c r="G48" s="102"/>
      <c r="H48" s="342"/>
      <c r="I48" s="342"/>
      <c r="J48" s="102"/>
      <c r="K48" s="102"/>
      <c r="L48" s="599"/>
      <c r="M48" s="599"/>
      <c r="N48" s="600"/>
    </row>
    <row r="49" spans="2:14" ht="15" customHeight="1">
      <c r="B49" s="526"/>
      <c r="C49" s="98"/>
      <c r="D49" s="339"/>
      <c r="E49" s="339"/>
      <c r="H49" s="342"/>
      <c r="I49" s="342"/>
      <c r="J49" s="102"/>
      <c r="K49" s="102"/>
      <c r="L49" s="599"/>
      <c r="M49" s="599"/>
      <c r="N49" s="600"/>
    </row>
    <row r="50" spans="2:14" ht="14.25" customHeight="1">
      <c r="B50" s="336">
        <v>1979</v>
      </c>
      <c r="C50" s="8" t="s">
        <v>210</v>
      </c>
      <c r="D50" s="338">
        <v>0.58286000000000004</v>
      </c>
      <c r="E50" s="338"/>
      <c r="F50" s="102">
        <v>7.7733811619392927</v>
      </c>
      <c r="G50" s="102"/>
      <c r="H50" s="342"/>
      <c r="I50" s="342"/>
      <c r="J50" s="102"/>
      <c r="K50" s="102"/>
      <c r="L50" s="599"/>
      <c r="M50" s="599"/>
      <c r="N50" s="600"/>
    </row>
    <row r="51" spans="2:14" ht="14.25" customHeight="1">
      <c r="B51" s="336">
        <v>1979</v>
      </c>
      <c r="C51" s="8" t="s">
        <v>211</v>
      </c>
      <c r="D51" s="338">
        <v>0.58247000000000004</v>
      </c>
      <c r="E51" s="338"/>
      <c r="F51" s="102">
        <v>7.9527763362740007</v>
      </c>
      <c r="G51" s="102"/>
      <c r="H51" s="342"/>
      <c r="I51" s="342"/>
      <c r="J51" s="102"/>
      <c r="K51" s="102"/>
      <c r="L51" s="599"/>
      <c r="M51" s="599"/>
      <c r="N51" s="600"/>
    </row>
    <row r="52" spans="2:14" ht="14.25" customHeight="1">
      <c r="B52" s="336">
        <v>1979</v>
      </c>
      <c r="C52" s="8" t="s">
        <v>212</v>
      </c>
      <c r="D52" s="338">
        <v>0.58267000000000002</v>
      </c>
      <c r="E52" s="338"/>
      <c r="F52" s="102">
        <v>7.6705595387685799</v>
      </c>
      <c r="G52" s="102"/>
      <c r="H52" s="342"/>
      <c r="I52" s="342"/>
      <c r="J52" s="102"/>
      <c r="K52" s="102"/>
      <c r="L52" s="599"/>
      <c r="M52" s="599"/>
      <c r="N52" s="600"/>
    </row>
    <row r="53" spans="2:14" ht="14.25" customHeight="1">
      <c r="B53" s="336">
        <v>1979</v>
      </c>
      <c r="C53" s="8" t="s">
        <v>213</v>
      </c>
      <c r="D53" s="338">
        <v>0.58667000000000002</v>
      </c>
      <c r="E53" s="338"/>
      <c r="F53" s="102">
        <v>7.1719552072486943</v>
      </c>
      <c r="G53" s="102"/>
      <c r="H53" s="342"/>
      <c r="I53" s="342"/>
      <c r="J53" s="102"/>
      <c r="K53" s="102"/>
      <c r="L53" s="599"/>
      <c r="M53" s="599"/>
      <c r="N53" s="600"/>
    </row>
    <row r="54" spans="2:14" ht="14.25" customHeight="1">
      <c r="B54" s="336">
        <v>1979</v>
      </c>
      <c r="C54" s="8" t="s">
        <v>214</v>
      </c>
      <c r="D54" s="338">
        <v>0.59247000000000005</v>
      </c>
      <c r="E54" s="338"/>
      <c r="F54" s="102">
        <v>6.9459737540388948</v>
      </c>
      <c r="G54" s="102"/>
      <c r="H54" s="342"/>
      <c r="I54" s="342"/>
      <c r="J54" s="102"/>
      <c r="K54" s="102"/>
      <c r="L54" s="599"/>
      <c r="M54" s="599"/>
      <c r="N54" s="600"/>
    </row>
    <row r="55" spans="2:14" ht="14.25" customHeight="1">
      <c r="B55" s="336">
        <v>1979</v>
      </c>
      <c r="C55" s="8" t="s">
        <v>215</v>
      </c>
      <c r="D55" s="338">
        <v>0.60685999999999996</v>
      </c>
      <c r="E55" s="338"/>
      <c r="F55" s="102">
        <v>8.0494970177156553</v>
      </c>
      <c r="G55" s="102"/>
      <c r="H55" s="342"/>
      <c r="I55" s="342"/>
      <c r="J55" s="102"/>
      <c r="K55" s="102"/>
      <c r="L55" s="599"/>
      <c r="M55" s="599"/>
      <c r="N55" s="600"/>
    </row>
    <row r="56" spans="2:14" ht="14.25" customHeight="1">
      <c r="B56" s="336">
        <v>1979</v>
      </c>
      <c r="C56" s="8" t="s">
        <v>216</v>
      </c>
      <c r="D56" s="338">
        <v>0.61101000000000005</v>
      </c>
      <c r="E56" s="338"/>
      <c r="F56" s="102">
        <v>8.4312333629103904</v>
      </c>
      <c r="G56" s="102"/>
      <c r="H56" s="342"/>
      <c r="I56" s="342"/>
      <c r="J56" s="102"/>
      <c r="K56" s="102"/>
      <c r="L56" s="599"/>
      <c r="M56" s="599"/>
      <c r="N56" s="600"/>
    </row>
    <row r="57" spans="2:14" ht="14.25" customHeight="1">
      <c r="B57" s="336">
        <v>1979</v>
      </c>
      <c r="C57" s="8" t="s">
        <v>217</v>
      </c>
      <c r="D57" s="338">
        <v>0.61012999999999995</v>
      </c>
      <c r="E57" s="338"/>
      <c r="F57" s="102">
        <v>8.982923692483558</v>
      </c>
      <c r="G57" s="102"/>
      <c r="H57" s="342"/>
      <c r="I57" s="342"/>
      <c r="J57" s="102"/>
      <c r="K57" s="102"/>
      <c r="L57" s="599"/>
      <c r="M57" s="599"/>
      <c r="N57" s="600"/>
    </row>
    <row r="58" spans="2:14" ht="14.25" customHeight="1">
      <c r="B58" s="336">
        <v>1979</v>
      </c>
      <c r="C58" s="8" t="s">
        <v>361</v>
      </c>
      <c r="D58" s="338">
        <v>0.61660999999999999</v>
      </c>
      <c r="E58" s="338"/>
      <c r="F58" s="102">
        <v>9.0091045699637586</v>
      </c>
      <c r="G58" s="102"/>
      <c r="H58" s="342"/>
      <c r="I58" s="342"/>
      <c r="J58" s="102"/>
      <c r="K58" s="102"/>
      <c r="L58" s="599"/>
      <c r="M58" s="599"/>
      <c r="N58" s="600"/>
    </row>
    <row r="59" spans="2:14" ht="14.25" customHeight="1">
      <c r="B59" s="336">
        <v>1979</v>
      </c>
      <c r="C59" s="8" t="s">
        <v>219</v>
      </c>
      <c r="D59" s="338">
        <v>0.63090000000000002</v>
      </c>
      <c r="E59" s="338"/>
      <c r="F59" s="102">
        <v>11.277691547904613</v>
      </c>
      <c r="G59" s="102"/>
      <c r="H59" s="342"/>
      <c r="I59" s="342"/>
      <c r="J59" s="102"/>
      <c r="K59" s="102"/>
      <c r="L59" s="599"/>
      <c r="M59" s="599"/>
      <c r="N59" s="600"/>
    </row>
    <row r="60" spans="2:14" ht="14.25" customHeight="1">
      <c r="B60" s="336">
        <v>1979</v>
      </c>
      <c r="C60" s="8" t="s">
        <v>220</v>
      </c>
      <c r="D60" s="338">
        <v>0.64514000000000005</v>
      </c>
      <c r="E60" s="338"/>
      <c r="F60" s="102">
        <v>13.349497505095236</v>
      </c>
      <c r="G60" s="102"/>
      <c r="H60" s="342"/>
      <c r="I60" s="342"/>
      <c r="J60" s="102"/>
      <c r="K60" s="102"/>
      <c r="L60" s="599"/>
      <c r="M60" s="599"/>
      <c r="N60" s="600"/>
    </row>
    <row r="61" spans="2:14" ht="14.25" customHeight="1">
      <c r="B61" s="336">
        <v>1979</v>
      </c>
      <c r="C61" s="8" t="s">
        <v>221</v>
      </c>
      <c r="D61" s="338">
        <v>0.65534000000000003</v>
      </c>
      <c r="E61" s="338"/>
      <c r="F61" s="102">
        <v>13.15353270253471</v>
      </c>
      <c r="G61" s="102"/>
      <c r="H61" s="342"/>
      <c r="I61" s="342"/>
      <c r="J61" s="102"/>
      <c r="K61" s="102"/>
      <c r="L61" s="599"/>
      <c r="M61" s="599"/>
      <c r="N61" s="600"/>
    </row>
    <row r="62" spans="2:14" ht="15" customHeight="1">
      <c r="B62" s="562"/>
      <c r="C62" s="98"/>
      <c r="D62" s="339"/>
      <c r="E62" s="339"/>
      <c r="H62" s="342"/>
      <c r="I62" s="342"/>
      <c r="J62" s="102"/>
      <c r="K62" s="102"/>
      <c r="L62" s="599"/>
      <c r="M62" s="599"/>
      <c r="N62" s="600"/>
    </row>
    <row r="63" spans="2:14" ht="14.25" customHeight="1">
      <c r="B63" s="563">
        <v>1980</v>
      </c>
      <c r="C63" s="8" t="s">
        <v>210</v>
      </c>
      <c r="D63" s="338">
        <v>0.66773000000000005</v>
      </c>
      <c r="E63" s="338"/>
      <c r="F63" s="102">
        <v>14.560958034519439</v>
      </c>
      <c r="G63" s="102"/>
      <c r="H63" s="342"/>
      <c r="I63" s="342"/>
      <c r="J63" s="102"/>
      <c r="K63" s="102"/>
      <c r="L63" s="599"/>
      <c r="M63" s="599"/>
      <c r="N63" s="600"/>
    </row>
    <row r="64" spans="2:14" ht="14.25" customHeight="1">
      <c r="B64" s="563">
        <v>1980</v>
      </c>
      <c r="C64" s="8" t="s">
        <v>211</v>
      </c>
      <c r="D64" s="338">
        <v>0.67103999999999997</v>
      </c>
      <c r="E64" s="338"/>
      <c r="F64" s="102">
        <v>15.205933352790687</v>
      </c>
      <c r="G64" s="102"/>
      <c r="H64" s="342"/>
      <c r="I64" s="342"/>
      <c r="J64" s="102"/>
      <c r="K64" s="102"/>
      <c r="L64" s="599"/>
      <c r="M64" s="599"/>
      <c r="N64" s="600"/>
    </row>
    <row r="65" spans="2:14" ht="14.25" customHeight="1">
      <c r="B65" s="563">
        <v>1980</v>
      </c>
      <c r="C65" s="8" t="s">
        <v>212</v>
      </c>
      <c r="D65" s="338">
        <v>0.69655</v>
      </c>
      <c r="E65" s="338"/>
      <c r="F65" s="102">
        <v>19.54451061492783</v>
      </c>
      <c r="G65" s="102"/>
      <c r="H65" s="342"/>
      <c r="I65" s="342"/>
      <c r="J65" s="102"/>
      <c r="K65" s="102"/>
      <c r="L65" s="599"/>
      <c r="M65" s="599"/>
      <c r="N65" s="600"/>
    </row>
    <row r="66" spans="2:14" ht="14.25" customHeight="1">
      <c r="B66" s="563">
        <v>1980</v>
      </c>
      <c r="C66" s="8" t="s">
        <v>213</v>
      </c>
      <c r="D66" s="338">
        <v>0.69903999999999999</v>
      </c>
      <c r="E66" s="338"/>
      <c r="F66" s="102">
        <v>19.153868443929291</v>
      </c>
      <c r="G66" s="102"/>
      <c r="H66" s="342"/>
      <c r="I66" s="342"/>
      <c r="J66" s="102"/>
      <c r="K66" s="102"/>
      <c r="L66" s="599"/>
      <c r="M66" s="599"/>
      <c r="N66" s="600"/>
    </row>
    <row r="67" spans="2:14" ht="14.25" customHeight="1">
      <c r="B67" s="563">
        <v>1980</v>
      </c>
      <c r="C67" s="8" t="s">
        <v>214</v>
      </c>
      <c r="D67" s="338">
        <v>0.70167000000000002</v>
      </c>
      <c r="E67" s="338"/>
      <c r="F67" s="102">
        <v>18.431312977872288</v>
      </c>
      <c r="G67" s="102"/>
      <c r="H67" s="342"/>
      <c r="I67" s="342"/>
      <c r="J67" s="102"/>
      <c r="K67" s="102"/>
      <c r="L67" s="599"/>
      <c r="M67" s="599"/>
      <c r="N67" s="600"/>
    </row>
    <row r="68" spans="2:14" ht="14.25" customHeight="1">
      <c r="B68" s="563">
        <v>1980</v>
      </c>
      <c r="C68" s="8" t="s">
        <v>215</v>
      </c>
      <c r="D68" s="338">
        <v>0.72058999999999995</v>
      </c>
      <c r="E68" s="338"/>
      <c r="F68" s="102">
        <v>18.740730975842865</v>
      </c>
      <c r="G68" s="102"/>
      <c r="H68" s="342"/>
      <c r="I68" s="342"/>
      <c r="J68" s="102"/>
      <c r="K68" s="102"/>
      <c r="L68" s="599"/>
      <c r="M68" s="599"/>
      <c r="N68" s="600"/>
    </row>
    <row r="69" spans="2:14" ht="14.25" customHeight="1">
      <c r="B69" s="563">
        <v>1980</v>
      </c>
      <c r="C69" s="8" t="s">
        <v>216</v>
      </c>
      <c r="D69" s="338">
        <v>0.72728000000000004</v>
      </c>
      <c r="E69" s="338"/>
      <c r="F69" s="102">
        <v>19.029148459108686</v>
      </c>
      <c r="G69" s="102"/>
      <c r="H69" s="342"/>
      <c r="I69" s="342"/>
      <c r="J69" s="102"/>
      <c r="K69" s="102"/>
      <c r="L69" s="599"/>
      <c r="M69" s="599"/>
      <c r="N69" s="600"/>
    </row>
    <row r="70" spans="2:14" ht="14.25" customHeight="1">
      <c r="B70" s="563">
        <v>1980</v>
      </c>
      <c r="C70" s="8" t="s">
        <v>217</v>
      </c>
      <c r="D70" s="338">
        <v>0.72829999999999995</v>
      </c>
      <c r="E70" s="338"/>
      <c r="F70" s="102">
        <v>19.368003540229132</v>
      </c>
      <c r="G70" s="102"/>
      <c r="H70" s="342"/>
      <c r="I70" s="342"/>
      <c r="J70" s="102"/>
      <c r="K70" s="102"/>
      <c r="L70" s="599"/>
      <c r="M70" s="599"/>
      <c r="N70" s="600"/>
    </row>
    <row r="71" spans="2:14" ht="14.25" customHeight="1">
      <c r="B71" s="563">
        <v>1980</v>
      </c>
      <c r="C71" s="8" t="s">
        <v>361</v>
      </c>
      <c r="D71" s="338">
        <v>0.73760999999999999</v>
      </c>
      <c r="E71" s="338"/>
      <c r="F71" s="102">
        <v>19.623424855256967</v>
      </c>
      <c r="G71" s="102"/>
      <c r="H71" s="342"/>
      <c r="I71" s="342"/>
      <c r="J71" s="102"/>
      <c r="K71" s="102"/>
      <c r="L71" s="599"/>
      <c r="M71" s="599"/>
      <c r="N71" s="600"/>
    </row>
    <row r="72" spans="2:14" ht="14.25" customHeight="1">
      <c r="B72" s="563">
        <v>1980</v>
      </c>
      <c r="C72" s="8" t="s">
        <v>219</v>
      </c>
      <c r="D72" s="338">
        <v>0.746</v>
      </c>
      <c r="E72" s="338"/>
      <c r="F72" s="102">
        <v>18.243778728800123</v>
      </c>
      <c r="G72" s="102"/>
      <c r="H72" s="342"/>
      <c r="I72" s="342"/>
      <c r="J72" s="102"/>
      <c r="K72" s="102"/>
      <c r="L72" s="599"/>
      <c r="M72" s="599"/>
      <c r="N72" s="600"/>
    </row>
    <row r="73" spans="2:14" ht="14.25" customHeight="1">
      <c r="B73" s="563">
        <v>1980</v>
      </c>
      <c r="C73" s="8" t="s">
        <v>220</v>
      </c>
      <c r="D73" s="338">
        <v>0.75922000000000001</v>
      </c>
      <c r="E73" s="338"/>
      <c r="F73" s="102">
        <v>17.68298353845676</v>
      </c>
      <c r="G73" s="102"/>
      <c r="H73" s="342"/>
      <c r="I73" s="342"/>
      <c r="J73" s="102"/>
      <c r="K73" s="102"/>
      <c r="L73" s="599"/>
      <c r="M73" s="599"/>
      <c r="N73" s="600"/>
    </row>
    <row r="74" spans="2:14" ht="14.25" customHeight="1">
      <c r="B74" s="563">
        <v>1980</v>
      </c>
      <c r="C74" s="8" t="s">
        <v>221</v>
      </c>
      <c r="D74" s="338">
        <v>0.77190000000000003</v>
      </c>
      <c r="E74" s="338"/>
      <c r="F74" s="102">
        <v>17.786187322611163</v>
      </c>
      <c r="G74" s="102"/>
      <c r="H74" s="342"/>
      <c r="I74" s="342"/>
      <c r="J74" s="102"/>
      <c r="K74" s="102"/>
      <c r="L74" s="599"/>
      <c r="M74" s="599"/>
      <c r="N74" s="600"/>
    </row>
    <row r="75" spans="2:14" ht="15" customHeight="1">
      <c r="B75" s="526"/>
      <c r="C75" s="98"/>
      <c r="D75" s="339"/>
      <c r="E75" s="339"/>
      <c r="H75" s="342"/>
      <c r="I75" s="342"/>
      <c r="J75" s="102"/>
      <c r="K75" s="102"/>
      <c r="L75" s="599"/>
      <c r="M75" s="599"/>
      <c r="N75" s="600"/>
    </row>
    <row r="76" spans="2:14" ht="14.25" customHeight="1">
      <c r="B76" s="336">
        <v>1981</v>
      </c>
      <c r="C76" s="8" t="s">
        <v>210</v>
      </c>
      <c r="D76" s="338">
        <v>0.80993999999999999</v>
      </c>
      <c r="E76" s="338"/>
      <c r="F76" s="102">
        <v>21.297530438949867</v>
      </c>
      <c r="G76" s="102"/>
      <c r="H76" s="342"/>
      <c r="I76" s="342"/>
      <c r="J76" s="102"/>
      <c r="K76" s="102"/>
      <c r="L76" s="599"/>
      <c r="M76" s="599"/>
      <c r="N76" s="600"/>
    </row>
    <row r="77" spans="2:14" ht="14.25" customHeight="1">
      <c r="B77" s="336">
        <v>1981</v>
      </c>
      <c r="C77" s="8" t="s">
        <v>211</v>
      </c>
      <c r="D77" s="338">
        <v>0.82965</v>
      </c>
      <c r="E77" s="338"/>
      <c r="F77" s="102">
        <v>23.636444921316173</v>
      </c>
      <c r="G77" s="102"/>
      <c r="H77" s="342"/>
      <c r="I77" s="342"/>
      <c r="J77" s="102"/>
      <c r="K77" s="102"/>
      <c r="L77" s="599"/>
      <c r="M77" s="599"/>
      <c r="N77" s="600"/>
    </row>
    <row r="78" spans="2:14" ht="14.25" customHeight="1">
      <c r="B78" s="336">
        <v>1981</v>
      </c>
      <c r="C78" s="8" t="s">
        <v>212</v>
      </c>
      <c r="D78" s="338">
        <v>0.84491000000000005</v>
      </c>
      <c r="E78" s="338"/>
      <c r="F78" s="102">
        <v>21.299260641734268</v>
      </c>
      <c r="G78" s="102"/>
      <c r="H78" s="342"/>
      <c r="I78" s="342"/>
      <c r="J78" s="102"/>
      <c r="K78" s="102"/>
      <c r="L78" s="599"/>
      <c r="M78" s="599"/>
      <c r="N78" s="600"/>
    </row>
    <row r="79" spans="2:14" ht="14.25" customHeight="1">
      <c r="B79" s="336">
        <v>1981</v>
      </c>
      <c r="C79" s="8" t="s">
        <v>213</v>
      </c>
      <c r="D79" s="338">
        <v>0.87178</v>
      </c>
      <c r="E79" s="338"/>
      <c r="F79" s="102">
        <v>24.711032272831311</v>
      </c>
      <c r="G79" s="102"/>
      <c r="H79" s="342"/>
      <c r="I79" s="342"/>
      <c r="J79" s="102"/>
      <c r="K79" s="102"/>
      <c r="L79" s="599"/>
      <c r="M79" s="599"/>
      <c r="N79" s="600"/>
    </row>
    <row r="80" spans="2:14" ht="14.25" customHeight="1">
      <c r="B80" s="336">
        <v>1981</v>
      </c>
      <c r="C80" s="8" t="s">
        <v>214</v>
      </c>
      <c r="D80" s="338">
        <v>0.91251000000000004</v>
      </c>
      <c r="E80" s="338"/>
      <c r="F80" s="102">
        <v>30.048313309675489</v>
      </c>
      <c r="G80" s="102"/>
      <c r="H80" s="342"/>
      <c r="I80" s="342"/>
      <c r="J80" s="102"/>
      <c r="K80" s="102"/>
      <c r="L80" s="599"/>
      <c r="M80" s="599"/>
      <c r="N80" s="600"/>
    </row>
    <row r="81" spans="2:14" ht="14.25" customHeight="1">
      <c r="B81" s="336">
        <v>1981</v>
      </c>
      <c r="C81" s="8" t="s">
        <v>215</v>
      </c>
      <c r="D81" s="338">
        <v>0.94045000000000001</v>
      </c>
      <c r="E81" s="338"/>
      <c r="F81" s="102">
        <v>30.511108952386252</v>
      </c>
      <c r="G81" s="102"/>
      <c r="H81" s="342"/>
      <c r="I81" s="342"/>
      <c r="J81" s="102"/>
      <c r="K81" s="102"/>
      <c r="L81" s="599"/>
      <c r="M81" s="599"/>
      <c r="N81" s="600"/>
    </row>
    <row r="82" spans="2:14" ht="14.25" customHeight="1">
      <c r="B82" s="336">
        <v>1981</v>
      </c>
      <c r="C82" s="8" t="s">
        <v>216</v>
      </c>
      <c r="D82" s="338">
        <v>0.99629999999999996</v>
      </c>
      <c r="E82" s="338"/>
      <c r="F82" s="102">
        <v>36.989880101198978</v>
      </c>
      <c r="G82" s="102"/>
      <c r="H82" s="342"/>
      <c r="I82" s="342"/>
      <c r="J82" s="102"/>
      <c r="K82" s="102"/>
      <c r="L82" s="599"/>
      <c r="M82" s="599"/>
      <c r="N82" s="600"/>
    </row>
    <row r="83" spans="2:14" ht="14.25" customHeight="1">
      <c r="B83" s="336">
        <v>1981</v>
      </c>
      <c r="C83" s="8" t="s">
        <v>217</v>
      </c>
      <c r="D83" s="338">
        <v>1.0127299999999999</v>
      </c>
      <c r="E83" s="338"/>
      <c r="F83" s="102">
        <v>39.053961279692437</v>
      </c>
      <c r="G83" s="102"/>
      <c r="H83" s="342"/>
      <c r="I83" s="342"/>
      <c r="J83" s="102"/>
      <c r="K83" s="102"/>
      <c r="L83" s="599"/>
      <c r="M83" s="599"/>
      <c r="N83" s="600"/>
    </row>
    <row r="84" spans="2:14" ht="14.25" customHeight="1">
      <c r="B84" s="336">
        <v>1981</v>
      </c>
      <c r="C84" s="8" t="s">
        <v>361</v>
      </c>
      <c r="D84" s="338">
        <v>1.0369200000000001</v>
      </c>
      <c r="E84" s="338"/>
      <c r="F84" s="102">
        <v>40.578354414934729</v>
      </c>
      <c r="G84" s="102"/>
      <c r="H84" s="342"/>
      <c r="I84" s="342"/>
      <c r="J84" s="102"/>
      <c r="K84" s="102"/>
      <c r="L84" s="599"/>
      <c r="M84" s="599"/>
      <c r="N84" s="600"/>
    </row>
    <row r="85" spans="2:14" ht="14.25" customHeight="1">
      <c r="B85" s="336">
        <v>1981</v>
      </c>
      <c r="C85" s="8" t="s">
        <v>219</v>
      </c>
      <c r="D85" s="338">
        <v>1.1111500000000001</v>
      </c>
      <c r="E85" s="338"/>
      <c r="F85" s="102">
        <v>48.947721179624679</v>
      </c>
      <c r="G85" s="102"/>
      <c r="H85" s="342"/>
      <c r="I85" s="342"/>
      <c r="J85" s="102"/>
      <c r="K85" s="102"/>
      <c r="L85" s="599"/>
      <c r="M85" s="599"/>
      <c r="N85" s="600"/>
    </row>
    <row r="86" spans="2:14" ht="14.25" customHeight="1">
      <c r="B86" s="336">
        <v>1981</v>
      </c>
      <c r="C86" s="8" t="s">
        <v>220</v>
      </c>
      <c r="D86" s="338">
        <v>1.1831400000000001</v>
      </c>
      <c r="E86" s="338"/>
      <c r="F86" s="102">
        <v>55.836252996496412</v>
      </c>
      <c r="G86" s="102"/>
      <c r="H86" s="342"/>
      <c r="I86" s="342"/>
      <c r="J86" s="102"/>
      <c r="K86" s="102"/>
      <c r="L86" s="599"/>
      <c r="M86" s="599"/>
      <c r="N86" s="600"/>
    </row>
    <row r="87" spans="2:14" ht="14.25" customHeight="1">
      <c r="B87" s="336">
        <v>1981</v>
      </c>
      <c r="C87" s="8" t="s">
        <v>221</v>
      </c>
      <c r="D87" s="338">
        <v>1.27434</v>
      </c>
      <c r="E87" s="338"/>
      <c r="F87" s="102">
        <v>65.091333074232409</v>
      </c>
      <c r="G87" s="102"/>
      <c r="H87" s="342"/>
      <c r="I87" s="342"/>
      <c r="J87" s="102"/>
      <c r="K87" s="102"/>
      <c r="L87" s="599"/>
      <c r="M87" s="599"/>
      <c r="N87" s="600"/>
    </row>
    <row r="88" spans="2:14" ht="15" customHeight="1">
      <c r="B88" s="526"/>
      <c r="C88" s="98"/>
      <c r="D88" s="339"/>
      <c r="E88" s="339"/>
      <c r="H88" s="342"/>
      <c r="I88" s="342"/>
      <c r="J88" s="102"/>
      <c r="K88" s="102"/>
      <c r="L88" s="599"/>
      <c r="M88" s="599"/>
      <c r="N88" s="600"/>
    </row>
    <row r="89" spans="2:14" ht="14.25" customHeight="1">
      <c r="B89" s="336">
        <v>1982</v>
      </c>
      <c r="C89" s="8" t="s">
        <v>210</v>
      </c>
      <c r="D89" s="338">
        <v>1.39924</v>
      </c>
      <c r="E89" s="338"/>
      <c r="F89" s="102">
        <v>72.758475936489134</v>
      </c>
      <c r="G89" s="102"/>
      <c r="H89" s="342"/>
      <c r="I89" s="342"/>
      <c r="J89" s="102"/>
      <c r="K89" s="102"/>
      <c r="L89" s="599"/>
      <c r="M89" s="599"/>
      <c r="N89" s="600"/>
    </row>
    <row r="90" spans="2:14" ht="14.25" customHeight="1">
      <c r="B90" s="336">
        <v>1982</v>
      </c>
      <c r="C90" s="8" t="s">
        <v>211</v>
      </c>
      <c r="D90" s="338">
        <v>1.4462600000000001</v>
      </c>
      <c r="E90" s="338"/>
      <c r="F90" s="102">
        <v>74.321701922497454</v>
      </c>
      <c r="G90" s="102"/>
      <c r="H90" s="342"/>
      <c r="I90" s="342"/>
      <c r="J90" s="102"/>
      <c r="K90" s="102"/>
      <c r="L90" s="599"/>
      <c r="M90" s="599"/>
      <c r="N90" s="600"/>
    </row>
    <row r="91" spans="2:14" ht="14.25" customHeight="1">
      <c r="B91" s="336">
        <v>1982</v>
      </c>
      <c r="C91" s="8" t="s">
        <v>212</v>
      </c>
      <c r="D91" s="338">
        <v>1.5394099999999999</v>
      </c>
      <c r="E91" s="338"/>
      <c r="F91" s="102">
        <v>82.198103940064598</v>
      </c>
      <c r="G91" s="102"/>
      <c r="H91" s="342"/>
      <c r="I91" s="342"/>
      <c r="J91" s="102"/>
      <c r="K91" s="102"/>
      <c r="L91" s="599"/>
      <c r="M91" s="599"/>
      <c r="N91" s="600"/>
    </row>
    <row r="92" spans="2:14" ht="14.25" customHeight="1">
      <c r="B92" s="336">
        <v>1982</v>
      </c>
      <c r="C92" s="8" t="s">
        <v>213</v>
      </c>
      <c r="D92" s="338">
        <v>1.6025199999999999</v>
      </c>
      <c r="E92" s="338"/>
      <c r="F92" s="102">
        <v>83.821606368579225</v>
      </c>
      <c r="G92" s="102"/>
      <c r="H92" s="342"/>
      <c r="I92" s="342"/>
      <c r="J92" s="102"/>
      <c r="K92" s="102"/>
      <c r="L92" s="599"/>
      <c r="M92" s="599"/>
      <c r="N92" s="600"/>
    </row>
    <row r="93" spans="2:14" ht="14.25" customHeight="1">
      <c r="B93" s="336">
        <v>1982</v>
      </c>
      <c r="C93" s="8" t="s">
        <v>214</v>
      </c>
      <c r="D93" s="338">
        <v>1.6809000000000001</v>
      </c>
      <c r="E93" s="338"/>
      <c r="F93" s="102">
        <v>84.206200479994749</v>
      </c>
      <c r="G93" s="102"/>
      <c r="H93" s="342"/>
      <c r="I93" s="342"/>
      <c r="J93" s="102"/>
      <c r="K93" s="102"/>
      <c r="L93" s="599"/>
      <c r="M93" s="599"/>
      <c r="N93" s="600"/>
    </row>
    <row r="94" spans="2:14" ht="14.25" customHeight="1">
      <c r="B94" s="336">
        <v>1982</v>
      </c>
      <c r="C94" s="8" t="s">
        <v>215</v>
      </c>
      <c r="D94" s="338">
        <v>1.79166</v>
      </c>
      <c r="E94" s="338"/>
      <c r="F94" s="102">
        <v>90.510925620713493</v>
      </c>
      <c r="G94" s="102"/>
      <c r="H94" s="342"/>
      <c r="I94" s="342"/>
      <c r="J94" s="102"/>
      <c r="K94" s="102"/>
      <c r="L94" s="599"/>
      <c r="M94" s="599"/>
      <c r="N94" s="600"/>
    </row>
    <row r="95" spans="2:14" ht="14.25" customHeight="1">
      <c r="B95" s="336">
        <v>1982</v>
      </c>
      <c r="C95" s="8" t="s">
        <v>216</v>
      </c>
      <c r="D95" s="338">
        <v>1.9839100000000001</v>
      </c>
      <c r="E95" s="338"/>
      <c r="F95" s="102">
        <v>99.127772759209094</v>
      </c>
      <c r="G95" s="102"/>
      <c r="H95" s="342"/>
      <c r="I95" s="342"/>
      <c r="J95" s="102"/>
      <c r="K95" s="102"/>
      <c r="L95" s="599"/>
      <c r="M95" s="599"/>
      <c r="N95" s="600"/>
    </row>
    <row r="96" spans="2:14" ht="14.25" customHeight="1">
      <c r="B96" s="336">
        <v>1982</v>
      </c>
      <c r="C96" s="8" t="s">
        <v>217</v>
      </c>
      <c r="D96" s="338">
        <v>2.05531</v>
      </c>
      <c r="E96" s="338"/>
      <c r="F96" s="102">
        <v>102.94747859745441</v>
      </c>
      <c r="G96" s="102"/>
      <c r="H96" s="342"/>
      <c r="I96" s="342"/>
      <c r="J96" s="102"/>
      <c r="K96" s="102"/>
      <c r="L96" s="599"/>
      <c r="M96" s="599"/>
      <c r="N96" s="600"/>
    </row>
    <row r="97" spans="2:14" ht="14.25" customHeight="1">
      <c r="B97" s="336">
        <v>1982</v>
      </c>
      <c r="C97" s="8" t="s">
        <v>361</v>
      </c>
      <c r="D97" s="338">
        <v>2.1660699999999999</v>
      </c>
      <c r="E97" s="338"/>
      <c r="F97" s="102">
        <v>108.89461096323727</v>
      </c>
      <c r="G97" s="102"/>
      <c r="H97" s="342"/>
      <c r="I97" s="342"/>
      <c r="J97" s="102"/>
      <c r="K97" s="102"/>
      <c r="L97" s="599"/>
      <c r="M97" s="599"/>
      <c r="N97" s="600"/>
    </row>
    <row r="98" spans="2:14" ht="14.25" customHeight="1">
      <c r="B98" s="336">
        <v>1982</v>
      </c>
      <c r="C98" s="8" t="s">
        <v>219</v>
      </c>
      <c r="D98" s="338">
        <v>2.2319100000000001</v>
      </c>
      <c r="E98" s="338"/>
      <c r="F98" s="102">
        <v>100.86486972955946</v>
      </c>
      <c r="G98" s="102"/>
      <c r="H98" s="342"/>
      <c r="I98" s="342"/>
      <c r="J98" s="102"/>
      <c r="K98" s="102"/>
      <c r="L98" s="599"/>
      <c r="M98" s="599"/>
      <c r="N98" s="600"/>
    </row>
    <row r="99" spans="2:14" ht="14.25" customHeight="1">
      <c r="B99" s="336">
        <v>1982</v>
      </c>
      <c r="C99" s="8" t="s">
        <v>220</v>
      </c>
      <c r="D99" s="338">
        <v>2.2663000000000002</v>
      </c>
      <c r="E99" s="338"/>
      <c r="F99" s="102">
        <v>91.549605287624459</v>
      </c>
      <c r="G99" s="102"/>
      <c r="H99" s="342"/>
      <c r="I99" s="342"/>
      <c r="J99" s="102"/>
      <c r="K99" s="102"/>
      <c r="L99" s="599"/>
      <c r="M99" s="599"/>
      <c r="N99" s="600"/>
    </row>
    <row r="100" spans="2:14" ht="14.25" customHeight="1">
      <c r="B100" s="336">
        <v>1982</v>
      </c>
      <c r="C100" s="8" t="s">
        <v>221</v>
      </c>
      <c r="D100" s="338">
        <v>2.3161399999999999</v>
      </c>
      <c r="E100" s="338"/>
      <c r="F100" s="102">
        <v>81.752122667419982</v>
      </c>
      <c r="G100" s="102"/>
      <c r="H100" s="342"/>
      <c r="I100" s="342"/>
      <c r="J100" s="102"/>
      <c r="K100" s="102"/>
      <c r="L100" s="599"/>
      <c r="M100" s="599"/>
      <c r="N100" s="600"/>
    </row>
    <row r="101" spans="2:14" ht="15" customHeight="1">
      <c r="B101" s="526"/>
      <c r="C101" s="98"/>
      <c r="D101" s="339"/>
      <c r="E101" s="339"/>
      <c r="H101" s="342"/>
      <c r="I101" s="342"/>
      <c r="J101" s="102"/>
      <c r="K101" s="102"/>
      <c r="L101" s="599"/>
      <c r="M101" s="599"/>
      <c r="N101" s="600"/>
    </row>
    <row r="102" spans="2:14" ht="14.25" customHeight="1">
      <c r="B102" s="336">
        <v>1983</v>
      </c>
      <c r="C102" s="8" t="s">
        <v>210</v>
      </c>
      <c r="D102" s="338">
        <v>2.3768099999999999</v>
      </c>
      <c r="E102" s="338"/>
      <c r="F102" s="102">
        <v>69.864354935536426</v>
      </c>
      <c r="G102" s="102"/>
      <c r="H102" s="342"/>
      <c r="I102" s="342"/>
      <c r="J102" s="102"/>
      <c r="K102" s="102"/>
      <c r="L102" s="599"/>
      <c r="M102" s="599"/>
      <c r="N102" s="600"/>
    </row>
    <row r="103" spans="2:14" ht="14.25" customHeight="1">
      <c r="B103" s="336">
        <v>1983</v>
      </c>
      <c r="C103" s="8" t="s">
        <v>211</v>
      </c>
      <c r="D103" s="338">
        <v>2.4010500000000001</v>
      </c>
      <c r="E103" s="338"/>
      <c r="F103" s="102">
        <v>66.017866773609171</v>
      </c>
      <c r="G103" s="102"/>
      <c r="H103" s="342"/>
      <c r="I103" s="342"/>
      <c r="J103" s="102"/>
      <c r="K103" s="102"/>
      <c r="L103" s="599"/>
      <c r="M103" s="599"/>
      <c r="N103" s="600"/>
    </row>
    <row r="104" spans="2:14" ht="14.25" customHeight="1">
      <c r="B104" s="336">
        <v>1983</v>
      </c>
      <c r="C104" s="8" t="s">
        <v>212</v>
      </c>
      <c r="D104" s="338">
        <v>2.42076</v>
      </c>
      <c r="E104" s="338"/>
      <c r="F104" s="102">
        <v>57.252453862193967</v>
      </c>
      <c r="G104" s="102"/>
      <c r="H104" s="342"/>
      <c r="I104" s="342"/>
      <c r="J104" s="102"/>
      <c r="K104" s="102"/>
      <c r="L104" s="599"/>
      <c r="M104" s="599"/>
      <c r="N104" s="600"/>
    </row>
    <row r="105" spans="2:14" ht="14.25" customHeight="1">
      <c r="B105" s="336">
        <v>1983</v>
      </c>
      <c r="C105" s="8" t="s">
        <v>213</v>
      </c>
      <c r="D105" s="338">
        <v>2.4604599999999999</v>
      </c>
      <c r="E105" s="338"/>
      <c r="F105" s="102">
        <v>53.536929336295337</v>
      </c>
      <c r="G105" s="102"/>
      <c r="H105" s="342"/>
      <c r="I105" s="342"/>
      <c r="J105" s="102"/>
      <c r="K105" s="102"/>
      <c r="L105" s="599"/>
      <c r="M105" s="599"/>
      <c r="N105" s="600"/>
    </row>
    <row r="106" spans="2:14" ht="14.25" customHeight="1">
      <c r="B106" s="336">
        <v>1983</v>
      </c>
      <c r="C106" s="8" t="s">
        <v>214</v>
      </c>
      <c r="D106" s="338">
        <v>2.5226899999999999</v>
      </c>
      <c r="E106" s="338"/>
      <c r="F106" s="102">
        <v>50.079719198048657</v>
      </c>
      <c r="G106" s="102"/>
      <c r="H106" s="342"/>
      <c r="I106" s="342"/>
      <c r="J106" s="102"/>
      <c r="K106" s="102"/>
      <c r="L106" s="599"/>
      <c r="M106" s="599"/>
      <c r="N106" s="600"/>
    </row>
    <row r="107" spans="2:14" ht="14.25" customHeight="1">
      <c r="B107" s="336">
        <v>1983</v>
      </c>
      <c r="C107" s="8" t="s">
        <v>215</v>
      </c>
      <c r="D107" s="338">
        <v>2.5433699999999999</v>
      </c>
      <c r="E107" s="338"/>
      <c r="F107" s="102">
        <v>41.956063092327781</v>
      </c>
      <c r="G107" s="102"/>
      <c r="H107" s="342"/>
      <c r="I107" s="342"/>
      <c r="J107" s="102"/>
      <c r="K107" s="102"/>
      <c r="L107" s="599"/>
      <c r="M107" s="599"/>
      <c r="N107" s="600"/>
    </row>
    <row r="108" spans="2:14" ht="14.25" customHeight="1">
      <c r="B108" s="336">
        <v>1983</v>
      </c>
      <c r="C108" s="8" t="s">
        <v>216</v>
      </c>
      <c r="D108" s="338">
        <v>2.5001099999999998</v>
      </c>
      <c r="E108" s="338"/>
      <c r="F108" s="102">
        <v>26.019325473433764</v>
      </c>
      <c r="G108" s="102"/>
      <c r="H108" s="342"/>
      <c r="I108" s="342"/>
      <c r="J108" s="102"/>
      <c r="K108" s="102"/>
      <c r="L108" s="599"/>
      <c r="M108" s="599"/>
      <c r="N108" s="600"/>
    </row>
    <row r="109" spans="2:14" ht="14.25" customHeight="1">
      <c r="B109" s="336">
        <v>1983</v>
      </c>
      <c r="C109" s="8" t="s">
        <v>217</v>
      </c>
      <c r="D109" s="338">
        <v>2.4913799999999999</v>
      </c>
      <c r="E109" s="338"/>
      <c r="F109" s="102">
        <v>21.216750757793225</v>
      </c>
      <c r="G109" s="102"/>
      <c r="H109" s="342"/>
      <c r="I109" s="342"/>
      <c r="J109" s="102"/>
      <c r="K109" s="102"/>
      <c r="L109" s="599"/>
      <c r="M109" s="599"/>
      <c r="N109" s="600"/>
    </row>
    <row r="110" spans="2:14" ht="14.25" customHeight="1">
      <c r="B110" s="336">
        <v>1983</v>
      </c>
      <c r="C110" s="8" t="s">
        <v>361</v>
      </c>
      <c r="D110" s="338">
        <v>2.48889</v>
      </c>
      <c r="E110" s="338"/>
      <c r="F110" s="102">
        <v>14.903488806917602</v>
      </c>
      <c r="G110" s="102"/>
      <c r="H110" s="342"/>
      <c r="I110" s="342"/>
      <c r="J110" s="102"/>
      <c r="K110" s="102"/>
      <c r="L110" s="599"/>
      <c r="M110" s="599"/>
      <c r="N110" s="600"/>
    </row>
    <row r="111" spans="2:14" ht="14.25" customHeight="1">
      <c r="B111" s="336">
        <v>1983</v>
      </c>
      <c r="C111" s="8" t="s">
        <v>219</v>
      </c>
      <c r="D111" s="338">
        <v>2.5140099999999999</v>
      </c>
      <c r="E111" s="338"/>
      <c r="F111" s="102">
        <v>12.639398542055899</v>
      </c>
      <c r="G111" s="102"/>
      <c r="H111" s="342"/>
      <c r="I111" s="342"/>
      <c r="J111" s="102"/>
      <c r="K111" s="102"/>
      <c r="L111" s="599"/>
      <c r="M111" s="599"/>
      <c r="N111" s="600"/>
    </row>
    <row r="112" spans="2:14" ht="14.25" customHeight="1">
      <c r="B112" s="336">
        <v>1983</v>
      </c>
      <c r="C112" s="8" t="s">
        <v>220</v>
      </c>
      <c r="D112" s="338">
        <v>2.5301</v>
      </c>
      <c r="E112" s="338"/>
      <c r="F112" s="102">
        <v>11.6401182544235</v>
      </c>
      <c r="G112" s="102"/>
      <c r="H112" s="342"/>
      <c r="I112" s="342"/>
      <c r="J112" s="102"/>
      <c r="K112" s="102"/>
      <c r="L112" s="599"/>
      <c r="M112" s="599"/>
      <c r="N112" s="600"/>
    </row>
    <row r="113" spans="2:14" ht="14.25" customHeight="1">
      <c r="B113" s="336">
        <v>1983</v>
      </c>
      <c r="C113" s="8" t="s">
        <v>221</v>
      </c>
      <c r="D113" s="338">
        <v>2.5640000000000001</v>
      </c>
      <c r="E113" s="338"/>
      <c r="F113" s="102">
        <v>10.701425647845131</v>
      </c>
      <c r="G113" s="102"/>
      <c r="H113" s="342"/>
      <c r="I113" s="342"/>
      <c r="J113" s="102"/>
      <c r="K113" s="102"/>
      <c r="L113" s="599"/>
      <c r="M113" s="599"/>
      <c r="N113" s="600"/>
    </row>
    <row r="114" spans="2:14" ht="15" customHeight="1">
      <c r="B114" s="526"/>
      <c r="C114" s="98"/>
      <c r="D114" s="339"/>
      <c r="E114" s="339"/>
      <c r="H114" s="342"/>
      <c r="I114" s="342"/>
      <c r="J114" s="102"/>
      <c r="K114" s="102"/>
      <c r="L114" s="599"/>
      <c r="M114" s="599"/>
      <c r="N114" s="600"/>
    </row>
    <row r="115" spans="2:14" ht="14.25" customHeight="1">
      <c r="B115" s="336">
        <v>1984</v>
      </c>
      <c r="C115" s="8" t="s">
        <v>210</v>
      </c>
      <c r="D115" s="338">
        <v>2.6027200000000001</v>
      </c>
      <c r="E115" s="338"/>
      <c r="F115" s="102">
        <v>9.5047563751414827</v>
      </c>
      <c r="G115" s="102"/>
      <c r="H115" s="342"/>
      <c r="I115" s="342"/>
      <c r="J115" s="102"/>
      <c r="K115" s="102"/>
      <c r="L115" s="599"/>
      <c r="M115" s="599"/>
      <c r="N115" s="600"/>
    </row>
    <row r="116" spans="2:14" ht="14.25" customHeight="1">
      <c r="B116" s="336">
        <v>1984</v>
      </c>
      <c r="C116" s="8" t="s">
        <v>211</v>
      </c>
      <c r="D116" s="338">
        <v>2.6230099999999998</v>
      </c>
      <c r="E116" s="338"/>
      <c r="F116" s="102">
        <v>9.2442889569146693</v>
      </c>
      <c r="G116" s="102"/>
      <c r="H116" s="342"/>
      <c r="I116" s="342"/>
      <c r="J116" s="102"/>
      <c r="K116" s="102"/>
      <c r="L116" s="599"/>
      <c r="M116" s="599"/>
      <c r="N116" s="600"/>
    </row>
    <row r="117" spans="2:14" ht="14.25" customHeight="1">
      <c r="B117" s="336">
        <v>1984</v>
      </c>
      <c r="C117" s="8" t="s">
        <v>212</v>
      </c>
      <c r="D117" s="338">
        <v>2.6565599999999998</v>
      </c>
      <c r="E117" s="338"/>
      <c r="F117" s="102">
        <v>9.7407425767114386</v>
      </c>
      <c r="G117" s="102"/>
      <c r="H117" s="342"/>
      <c r="I117" s="342"/>
      <c r="J117" s="102"/>
      <c r="K117" s="102"/>
      <c r="L117" s="599"/>
      <c r="M117" s="599"/>
      <c r="N117" s="600"/>
    </row>
    <row r="118" spans="2:14" ht="14.25" customHeight="1">
      <c r="B118" s="336">
        <v>1984</v>
      </c>
      <c r="C118" s="8" t="s">
        <v>213</v>
      </c>
      <c r="D118" s="338">
        <v>2.6892399999999999</v>
      </c>
      <c r="E118" s="338"/>
      <c r="F118" s="102">
        <v>9.2982613007323831</v>
      </c>
      <c r="G118" s="102"/>
      <c r="H118" s="342"/>
      <c r="I118" s="342"/>
      <c r="J118" s="102"/>
      <c r="K118" s="102"/>
      <c r="L118" s="599"/>
      <c r="M118" s="599"/>
      <c r="N118" s="600"/>
    </row>
    <row r="119" spans="2:14" ht="14.25" customHeight="1">
      <c r="B119" s="336">
        <v>1984</v>
      </c>
      <c r="C119" s="8" t="s">
        <v>214</v>
      </c>
      <c r="D119" s="338">
        <v>2.7206999999999999</v>
      </c>
      <c r="E119" s="338"/>
      <c r="F119" s="102">
        <v>7.8491610146312079</v>
      </c>
      <c r="G119" s="102"/>
      <c r="H119" s="342"/>
      <c r="I119" s="342"/>
      <c r="J119" s="102"/>
      <c r="K119" s="102"/>
      <c r="L119" s="599"/>
      <c r="M119" s="599"/>
      <c r="N119" s="600"/>
    </row>
    <row r="120" spans="2:14" ht="14.25" customHeight="1">
      <c r="B120" s="336">
        <v>1984</v>
      </c>
      <c r="C120" s="8" t="s">
        <v>215</v>
      </c>
      <c r="D120" s="338">
        <v>2.7664</v>
      </c>
      <c r="E120" s="338"/>
      <c r="F120" s="102">
        <v>8.7690741024703485</v>
      </c>
      <c r="G120" s="102"/>
      <c r="H120" s="342"/>
      <c r="I120" s="342"/>
      <c r="J120" s="102"/>
      <c r="K120" s="102"/>
      <c r="L120" s="599"/>
      <c r="M120" s="599"/>
      <c r="N120" s="600"/>
    </row>
    <row r="121" spans="2:14" ht="14.25" customHeight="1">
      <c r="B121" s="336">
        <v>1984</v>
      </c>
      <c r="C121" s="8" t="s">
        <v>216</v>
      </c>
      <c r="D121" s="338">
        <v>2.7971200000000001</v>
      </c>
      <c r="E121" s="338"/>
      <c r="F121" s="102">
        <v>11.879877285399452</v>
      </c>
      <c r="G121" s="102"/>
      <c r="H121" s="342"/>
      <c r="I121" s="342"/>
      <c r="J121" s="102"/>
      <c r="K121" s="102"/>
      <c r="L121" s="599"/>
      <c r="M121" s="599"/>
      <c r="N121" s="600"/>
    </row>
    <row r="122" spans="2:14" ht="14.25" customHeight="1">
      <c r="B122" s="336">
        <v>1984</v>
      </c>
      <c r="C122" s="8" t="s">
        <v>217</v>
      </c>
      <c r="D122" s="338">
        <v>2.8091699999999999</v>
      </c>
      <c r="E122" s="338"/>
      <c r="F122" s="102">
        <v>12.755581244129759</v>
      </c>
      <c r="G122" s="102"/>
      <c r="H122" s="342"/>
      <c r="I122" s="342"/>
      <c r="J122" s="102"/>
      <c r="K122" s="102"/>
      <c r="L122" s="599"/>
      <c r="M122" s="599"/>
      <c r="N122" s="600"/>
    </row>
    <row r="123" spans="2:14" ht="14.25" customHeight="1">
      <c r="B123" s="336">
        <v>1984</v>
      </c>
      <c r="C123" s="8" t="s">
        <v>361</v>
      </c>
      <c r="D123" s="338">
        <v>2.83921</v>
      </c>
      <c r="E123" s="338"/>
      <c r="F123" s="102">
        <v>14.075350859218364</v>
      </c>
      <c r="G123" s="102"/>
      <c r="H123" s="342"/>
      <c r="I123" s="342"/>
      <c r="J123" s="102"/>
      <c r="K123" s="102"/>
      <c r="L123" s="599"/>
      <c r="M123" s="599"/>
      <c r="N123" s="600"/>
    </row>
    <row r="124" spans="2:14" ht="14.25" customHeight="1">
      <c r="B124" s="336">
        <v>1984</v>
      </c>
      <c r="C124" s="8" t="s">
        <v>219</v>
      </c>
      <c r="D124" s="338">
        <v>2.90822</v>
      </c>
      <c r="E124" s="338"/>
      <c r="F124" s="102">
        <v>15.680526330444197</v>
      </c>
      <c r="G124" s="102"/>
      <c r="H124" s="342"/>
      <c r="I124" s="342"/>
      <c r="J124" s="102"/>
      <c r="K124" s="102"/>
      <c r="L124" s="599"/>
      <c r="M124" s="599"/>
      <c r="N124" s="600"/>
    </row>
    <row r="125" spans="2:14" ht="14.25" customHeight="1">
      <c r="B125" s="336">
        <v>1984</v>
      </c>
      <c r="C125" s="8" t="s">
        <v>220</v>
      </c>
      <c r="D125" s="338">
        <v>2.9544600000000001</v>
      </c>
      <c r="E125" s="338"/>
      <c r="F125" s="102">
        <v>16.772459586577611</v>
      </c>
      <c r="G125" s="102"/>
      <c r="H125" s="342"/>
      <c r="I125" s="342"/>
      <c r="J125" s="102"/>
      <c r="K125" s="102"/>
      <c r="L125" s="599"/>
      <c r="M125" s="599"/>
      <c r="N125" s="600"/>
    </row>
    <row r="126" spans="2:14" ht="14.25" customHeight="1">
      <c r="B126" s="336">
        <v>1984</v>
      </c>
      <c r="C126" s="8" t="s">
        <v>221</v>
      </c>
      <c r="D126" s="338">
        <v>3.0088400000000002</v>
      </c>
      <c r="E126" s="338"/>
      <c r="F126" s="102">
        <v>17.349453978159129</v>
      </c>
      <c r="G126" s="102"/>
      <c r="H126" s="342"/>
      <c r="I126" s="342"/>
      <c r="J126" s="102"/>
      <c r="K126" s="102"/>
      <c r="L126" s="599"/>
      <c r="M126" s="599"/>
      <c r="N126" s="600"/>
    </row>
    <row r="127" spans="2:14" ht="15" customHeight="1">
      <c r="B127" s="526"/>
      <c r="C127" s="98"/>
      <c r="D127" s="339"/>
      <c r="E127" s="339"/>
      <c r="H127" s="342"/>
      <c r="I127" s="342"/>
      <c r="J127" s="102"/>
      <c r="K127" s="102"/>
      <c r="L127" s="599"/>
      <c r="M127" s="599"/>
      <c r="N127" s="600"/>
    </row>
    <row r="128" spans="2:14" ht="14.25" customHeight="1">
      <c r="B128" s="336">
        <v>1985</v>
      </c>
      <c r="C128" s="8" t="s">
        <v>210</v>
      </c>
      <c r="D128" s="338">
        <v>3.1162299999999998</v>
      </c>
      <c r="E128" s="338"/>
      <c r="F128" s="102">
        <v>19.729744267535487</v>
      </c>
      <c r="G128" s="102"/>
      <c r="H128" s="342"/>
      <c r="I128" s="342"/>
      <c r="J128" s="102"/>
      <c r="K128" s="102"/>
      <c r="L128" s="599"/>
      <c r="M128" s="599"/>
      <c r="N128" s="600"/>
    </row>
    <row r="129" spans="2:14" ht="14.25" customHeight="1">
      <c r="B129" s="336">
        <v>1985</v>
      </c>
      <c r="C129" s="8" t="s">
        <v>211</v>
      </c>
      <c r="D129" s="338">
        <v>3.1065800000000001</v>
      </c>
      <c r="E129" s="338"/>
      <c r="F129" s="102">
        <v>18.435690294737736</v>
      </c>
      <c r="G129" s="102"/>
      <c r="H129" s="342"/>
      <c r="I129" s="342"/>
      <c r="J129" s="102"/>
      <c r="K129" s="102"/>
      <c r="L129" s="599"/>
      <c r="M129" s="599"/>
      <c r="N129" s="600"/>
    </row>
    <row r="130" spans="2:14" ht="14.25" customHeight="1">
      <c r="B130" s="336">
        <v>1985</v>
      </c>
      <c r="C130" s="8" t="s">
        <v>212</v>
      </c>
      <c r="D130" s="338">
        <v>3.1351599999999999</v>
      </c>
      <c r="E130" s="338"/>
      <c r="F130" s="102">
        <v>18.01577980546271</v>
      </c>
      <c r="G130" s="102"/>
      <c r="H130" s="342"/>
      <c r="I130" s="342"/>
      <c r="J130" s="102"/>
      <c r="K130" s="102"/>
      <c r="L130" s="599"/>
      <c r="M130" s="599"/>
      <c r="N130" s="600"/>
    </row>
    <row r="131" spans="2:14" ht="14.25" customHeight="1">
      <c r="B131" s="336">
        <v>1985</v>
      </c>
      <c r="C131" s="8" t="s">
        <v>213</v>
      </c>
      <c r="D131" s="338">
        <v>3.1345200000000002</v>
      </c>
      <c r="E131" s="338"/>
      <c r="F131" s="102">
        <v>16.557837902158244</v>
      </c>
      <c r="G131" s="102"/>
      <c r="H131" s="342"/>
      <c r="I131" s="342"/>
      <c r="J131" s="102"/>
      <c r="K131" s="102"/>
      <c r="L131" s="599"/>
      <c r="M131" s="599"/>
      <c r="N131" s="600"/>
    </row>
    <row r="132" spans="2:14" ht="14.25" customHeight="1">
      <c r="B132" s="336">
        <v>1985</v>
      </c>
      <c r="C132" s="8" t="s">
        <v>214</v>
      </c>
      <c r="D132" s="338">
        <v>3.1411099999999998</v>
      </c>
      <c r="E132" s="338"/>
      <c r="F132" s="102">
        <v>15.452273312015288</v>
      </c>
      <c r="G132" s="102"/>
      <c r="H132" s="342"/>
      <c r="I132" s="342"/>
      <c r="J132" s="102"/>
      <c r="K132" s="102"/>
      <c r="L132" s="599"/>
      <c r="M132" s="599"/>
      <c r="N132" s="600"/>
    </row>
    <row r="133" spans="2:14" ht="14.25" customHeight="1">
      <c r="B133" s="336">
        <v>1985</v>
      </c>
      <c r="C133" s="8" t="s">
        <v>215</v>
      </c>
      <c r="D133" s="338">
        <v>3.1766100000000002</v>
      </c>
      <c r="E133" s="338"/>
      <c r="F133" s="102">
        <v>14.82829670329671</v>
      </c>
      <c r="G133" s="102"/>
      <c r="H133" s="342"/>
      <c r="I133" s="342"/>
      <c r="J133" s="102"/>
      <c r="K133" s="102"/>
      <c r="L133" s="599"/>
      <c r="M133" s="599"/>
      <c r="N133" s="600"/>
    </row>
    <row r="134" spans="2:14" ht="14.25" customHeight="1">
      <c r="B134" s="336">
        <v>1985</v>
      </c>
      <c r="C134" s="8" t="s">
        <v>216</v>
      </c>
      <c r="D134" s="338">
        <v>3.2156799999999999</v>
      </c>
      <c r="E134" s="338"/>
      <c r="F134" s="102">
        <v>14.963962933302819</v>
      </c>
      <c r="G134" s="102"/>
      <c r="H134" s="342"/>
      <c r="I134" s="342"/>
      <c r="J134" s="102"/>
      <c r="K134" s="102"/>
      <c r="L134" s="599"/>
      <c r="M134" s="599"/>
      <c r="N134" s="600"/>
    </row>
    <row r="135" spans="2:14" ht="14.25" customHeight="1">
      <c r="B135" s="336">
        <v>1985</v>
      </c>
      <c r="C135" s="8" t="s">
        <v>217</v>
      </c>
      <c r="D135" s="338">
        <v>3.2179199999999999</v>
      </c>
      <c r="E135" s="338"/>
      <c r="F135" s="102">
        <v>14.550561197791517</v>
      </c>
      <c r="G135" s="102"/>
      <c r="H135" s="342"/>
      <c r="I135" s="342"/>
      <c r="J135" s="102"/>
      <c r="K135" s="102"/>
      <c r="L135" s="599"/>
      <c r="M135" s="599"/>
      <c r="N135" s="600"/>
    </row>
    <row r="136" spans="2:14" ht="14.25" customHeight="1">
      <c r="B136" s="336">
        <v>1985</v>
      </c>
      <c r="C136" s="8" t="s">
        <v>361</v>
      </c>
      <c r="D136" s="338">
        <v>3.2520099999999998</v>
      </c>
      <c r="E136" s="338"/>
      <c r="F136" s="102">
        <v>14.539255638011978</v>
      </c>
      <c r="G136" s="102"/>
      <c r="H136" s="342"/>
      <c r="I136" s="342"/>
      <c r="J136" s="102"/>
      <c r="K136" s="102"/>
      <c r="L136" s="599"/>
      <c r="M136" s="599"/>
      <c r="N136" s="600"/>
    </row>
    <row r="137" spans="2:14" ht="14.25" customHeight="1">
      <c r="B137" s="336">
        <v>1985</v>
      </c>
      <c r="C137" s="8" t="s">
        <v>219</v>
      </c>
      <c r="D137" s="338">
        <v>3.2764000000000002</v>
      </c>
      <c r="E137" s="338"/>
      <c r="F137" s="102">
        <v>12.659977580788254</v>
      </c>
      <c r="G137" s="102"/>
      <c r="H137" s="342"/>
      <c r="I137" s="342"/>
      <c r="J137" s="102"/>
      <c r="K137" s="102"/>
      <c r="L137" s="599"/>
      <c r="M137" s="599"/>
      <c r="N137" s="600"/>
    </row>
    <row r="138" spans="2:14" ht="14.25" customHeight="1">
      <c r="B138" s="336">
        <v>1985</v>
      </c>
      <c r="C138" s="8" t="s">
        <v>220</v>
      </c>
      <c r="D138" s="338">
        <v>3.28952</v>
      </c>
      <c r="E138" s="338"/>
      <c r="F138" s="102">
        <v>11.340820319110763</v>
      </c>
      <c r="G138" s="102"/>
      <c r="H138" s="342"/>
      <c r="I138" s="342"/>
      <c r="J138" s="102"/>
      <c r="K138" s="102"/>
      <c r="L138" s="599"/>
      <c r="M138" s="599"/>
      <c r="N138" s="600"/>
    </row>
    <row r="139" spans="2:14" ht="14.25" customHeight="1">
      <c r="B139" s="336">
        <v>1985</v>
      </c>
      <c r="C139" s="8" t="s">
        <v>221</v>
      </c>
      <c r="D139" s="338">
        <v>3.3375599999999999</v>
      </c>
      <c r="E139" s="338"/>
      <c r="F139" s="102">
        <v>10.925140585740673</v>
      </c>
      <c r="G139" s="102"/>
      <c r="H139" s="342"/>
      <c r="I139" s="342"/>
      <c r="J139" s="102"/>
      <c r="K139" s="102"/>
      <c r="L139" s="599"/>
      <c r="M139" s="599"/>
      <c r="N139" s="600"/>
    </row>
    <row r="140" spans="2:14" ht="15" customHeight="1">
      <c r="B140" s="526"/>
      <c r="C140" s="98"/>
      <c r="D140" s="339"/>
      <c r="E140" s="339"/>
      <c r="H140" s="342"/>
      <c r="I140" s="342"/>
      <c r="J140" s="102"/>
      <c r="K140" s="102"/>
      <c r="L140" s="599"/>
      <c r="M140" s="599"/>
      <c r="N140" s="600"/>
    </row>
    <row r="141" spans="2:14" ht="14.25" customHeight="1">
      <c r="B141" s="336">
        <v>1986</v>
      </c>
      <c r="C141" s="8" t="s">
        <v>210</v>
      </c>
      <c r="D141" s="338">
        <v>3.3592599999999999</v>
      </c>
      <c r="E141" s="338"/>
      <c r="F141" s="102">
        <v>7.7988466833321057</v>
      </c>
      <c r="G141" s="102"/>
      <c r="H141" s="342"/>
      <c r="I141" s="342"/>
      <c r="J141" s="102"/>
      <c r="K141" s="102"/>
      <c r="L141" s="599"/>
      <c r="M141" s="599"/>
      <c r="N141" s="600"/>
    </row>
    <row r="142" spans="2:14" ht="14.25" customHeight="1">
      <c r="B142" s="336">
        <v>1986</v>
      </c>
      <c r="C142" s="8" t="s">
        <v>211</v>
      </c>
      <c r="D142" s="338">
        <v>3.3669699999999998</v>
      </c>
      <c r="E142" s="338"/>
      <c r="F142" s="102">
        <v>8.3818861899580774</v>
      </c>
      <c r="G142" s="102"/>
      <c r="H142" s="342"/>
      <c r="I142" s="342"/>
      <c r="J142" s="102"/>
      <c r="K142" s="102"/>
      <c r="L142" s="599"/>
      <c r="M142" s="599"/>
      <c r="N142" s="600"/>
    </row>
    <row r="143" spans="2:14" ht="14.25" customHeight="1">
      <c r="B143" s="336">
        <v>1986</v>
      </c>
      <c r="C143" s="8" t="s">
        <v>212</v>
      </c>
      <c r="D143" s="338">
        <v>3.3969100000000001</v>
      </c>
      <c r="E143" s="338"/>
      <c r="F143" s="102">
        <v>8.348856198726704</v>
      </c>
      <c r="G143" s="102"/>
      <c r="H143" s="342"/>
      <c r="I143" s="342"/>
      <c r="J143" s="102"/>
      <c r="K143" s="102"/>
      <c r="L143" s="599"/>
      <c r="M143" s="599"/>
      <c r="N143" s="600"/>
    </row>
    <row r="144" spans="2:14" ht="14.25" customHeight="1">
      <c r="B144" s="336">
        <v>1986</v>
      </c>
      <c r="C144" s="8" t="s">
        <v>213</v>
      </c>
      <c r="D144" s="338">
        <v>3.4193500000000001</v>
      </c>
      <c r="E144" s="338"/>
      <c r="F144" s="102">
        <v>9.0868777356660644</v>
      </c>
      <c r="G144" s="102"/>
      <c r="H144" s="342"/>
      <c r="I144" s="342"/>
      <c r="J144" s="102"/>
      <c r="K144" s="102"/>
      <c r="L144" s="599"/>
      <c r="M144" s="599"/>
      <c r="N144" s="600"/>
    </row>
    <row r="145" spans="2:14" ht="14.25" customHeight="1">
      <c r="B145" s="336">
        <v>1986</v>
      </c>
      <c r="C145" s="8" t="s">
        <v>214</v>
      </c>
      <c r="D145" s="338">
        <v>3.44807</v>
      </c>
      <c r="E145" s="338"/>
      <c r="F145" s="102">
        <v>9.7723416244576011</v>
      </c>
      <c r="G145" s="102"/>
      <c r="H145" s="342"/>
      <c r="I145" s="342"/>
      <c r="J145" s="102"/>
      <c r="K145" s="102"/>
      <c r="L145" s="599"/>
      <c r="M145" s="599"/>
      <c r="N145" s="600"/>
    </row>
    <row r="146" spans="2:14" ht="14.25" customHeight="1">
      <c r="B146" s="336">
        <v>1986</v>
      </c>
      <c r="C146" s="8" t="s">
        <v>215</v>
      </c>
      <c r="D146" s="338">
        <v>3.5459999999999998</v>
      </c>
      <c r="E146" s="338"/>
      <c r="F146" s="102">
        <v>11.628434085392907</v>
      </c>
      <c r="G146" s="102"/>
      <c r="H146" s="342"/>
      <c r="I146" s="342"/>
      <c r="J146" s="102"/>
      <c r="K146" s="102"/>
      <c r="L146" s="599"/>
      <c r="M146" s="599"/>
      <c r="N146" s="600"/>
    </row>
    <row r="147" spans="2:14" ht="14.25" customHeight="1">
      <c r="B147" s="336">
        <v>1986</v>
      </c>
      <c r="C147" s="8" t="s">
        <v>216</v>
      </c>
      <c r="D147" s="338">
        <v>3.6459899999999998</v>
      </c>
      <c r="E147" s="338"/>
      <c r="F147" s="102">
        <v>13.381617573887949</v>
      </c>
      <c r="G147" s="102"/>
      <c r="H147" s="342"/>
      <c r="I147" s="342"/>
      <c r="J147" s="102"/>
      <c r="K147" s="102"/>
      <c r="L147" s="599"/>
      <c r="M147" s="599"/>
      <c r="N147" s="600"/>
    </row>
    <row r="148" spans="2:14" ht="14.25" customHeight="1">
      <c r="B148" s="336">
        <v>1986</v>
      </c>
      <c r="C148" s="8" t="s">
        <v>217</v>
      </c>
      <c r="D148" s="338">
        <v>3.6748099999999999</v>
      </c>
      <c r="E148" s="338"/>
      <c r="F148" s="102">
        <v>14.198302008750996</v>
      </c>
      <c r="G148" s="102"/>
      <c r="H148" s="342"/>
      <c r="I148" s="342"/>
      <c r="J148" s="102"/>
      <c r="K148" s="102"/>
      <c r="L148" s="599"/>
      <c r="M148" s="599"/>
      <c r="N148" s="600"/>
    </row>
    <row r="149" spans="2:14" ht="14.25" customHeight="1">
      <c r="B149" s="336">
        <v>1986</v>
      </c>
      <c r="C149" s="8" t="s">
        <v>361</v>
      </c>
      <c r="D149" s="338">
        <v>3.7321200000000001</v>
      </c>
      <c r="E149" s="338"/>
      <c r="F149" s="102">
        <v>14.763484737131813</v>
      </c>
      <c r="G149" s="102"/>
      <c r="H149" s="342"/>
      <c r="I149" s="342"/>
      <c r="J149" s="102"/>
      <c r="K149" s="102"/>
      <c r="L149" s="599"/>
      <c r="M149" s="599"/>
      <c r="N149" s="600"/>
    </row>
    <row r="150" spans="2:14" ht="14.25" customHeight="1">
      <c r="B150" s="336">
        <v>1986</v>
      </c>
      <c r="C150" s="8" t="s">
        <v>219</v>
      </c>
      <c r="D150" s="338">
        <v>3.7291400000000001</v>
      </c>
      <c r="E150" s="338"/>
      <c r="F150" s="102">
        <v>13.818215114149673</v>
      </c>
      <c r="G150" s="102"/>
      <c r="H150" s="342"/>
      <c r="I150" s="342"/>
      <c r="J150" s="102"/>
      <c r="K150" s="102"/>
      <c r="L150" s="599"/>
      <c r="M150" s="599"/>
      <c r="N150" s="600"/>
    </row>
    <row r="151" spans="2:14" ht="14.25" customHeight="1">
      <c r="B151" s="336">
        <v>1986</v>
      </c>
      <c r="C151" s="8" t="s">
        <v>220</v>
      </c>
      <c r="D151" s="338">
        <v>3.77352</v>
      </c>
      <c r="E151" s="338"/>
      <c r="F151" s="102">
        <v>14.713392835428877</v>
      </c>
      <c r="G151" s="102"/>
      <c r="H151" s="342"/>
      <c r="I151" s="342"/>
      <c r="J151" s="102"/>
      <c r="K151" s="102"/>
      <c r="L151" s="599"/>
      <c r="M151" s="599"/>
      <c r="N151" s="600"/>
    </row>
    <row r="152" spans="2:14" ht="14.25" customHeight="1">
      <c r="B152" s="336">
        <v>1986</v>
      </c>
      <c r="C152" s="8" t="s">
        <v>221</v>
      </c>
      <c r="D152" s="338">
        <v>3.8523900000000002</v>
      </c>
      <c r="E152" s="338"/>
      <c r="F152" s="102">
        <v>15.425340668032945</v>
      </c>
      <c r="G152" s="102"/>
      <c r="H152" s="342"/>
      <c r="I152" s="342"/>
      <c r="J152" s="102"/>
      <c r="K152" s="102"/>
      <c r="L152" s="599"/>
      <c r="M152" s="599"/>
      <c r="N152" s="600"/>
    </row>
    <row r="153" spans="2:14" ht="15" customHeight="1">
      <c r="B153" s="526"/>
      <c r="C153" s="98"/>
      <c r="D153" s="339"/>
      <c r="E153" s="339"/>
      <c r="H153" s="342"/>
      <c r="I153" s="342"/>
      <c r="J153" s="102"/>
      <c r="K153" s="102"/>
    </row>
    <row r="154" spans="2:14" ht="14.25" customHeight="1">
      <c r="B154" s="336">
        <v>1987</v>
      </c>
      <c r="C154" s="8" t="s">
        <v>210</v>
      </c>
      <c r="D154" s="338">
        <v>3.9536799999999999</v>
      </c>
      <c r="E154" s="338"/>
      <c r="F154" s="102">
        <v>17.694968534736816</v>
      </c>
      <c r="G154" s="102"/>
      <c r="H154" s="342"/>
      <c r="I154" s="342"/>
      <c r="J154" s="102"/>
      <c r="K154" s="102"/>
    </row>
    <row r="155" spans="2:14" ht="14.25" customHeight="1">
      <c r="B155" s="336">
        <v>1987</v>
      </c>
      <c r="C155" s="8" t="s">
        <v>211</v>
      </c>
      <c r="D155" s="338">
        <v>3.95607</v>
      </c>
      <c r="E155" s="338"/>
      <c r="F155" s="102">
        <v>17.496443389753999</v>
      </c>
      <c r="G155" s="102"/>
      <c r="H155" s="342"/>
      <c r="I155" s="342"/>
      <c r="J155" s="102"/>
      <c r="K155" s="102"/>
    </row>
    <row r="156" spans="2:14" ht="14.25" customHeight="1">
      <c r="B156" s="336">
        <v>1987</v>
      </c>
      <c r="C156" s="8" t="s">
        <v>212</v>
      </c>
      <c r="D156" s="338">
        <v>4.0213299999999998</v>
      </c>
      <c r="E156" s="338"/>
      <c r="F156" s="102">
        <v>18.382000111866365</v>
      </c>
      <c r="G156" s="102"/>
      <c r="H156" s="342"/>
      <c r="I156" s="342"/>
      <c r="J156" s="102"/>
      <c r="K156" s="102"/>
    </row>
    <row r="157" spans="2:14" ht="14.25" customHeight="1">
      <c r="B157" s="336">
        <v>1987</v>
      </c>
      <c r="C157" s="8" t="s">
        <v>213</v>
      </c>
      <c r="D157" s="338">
        <v>4.1065800000000001</v>
      </c>
      <c r="E157" s="338"/>
      <c r="F157" s="102">
        <v>20.098264289996635</v>
      </c>
      <c r="G157" s="102"/>
      <c r="H157" s="342"/>
      <c r="I157" s="342"/>
      <c r="J157" s="102"/>
      <c r="K157" s="102"/>
    </row>
    <row r="158" spans="2:14" ht="14.25" customHeight="1">
      <c r="B158" s="336">
        <v>1987</v>
      </c>
      <c r="C158" s="8" t="s">
        <v>214</v>
      </c>
      <c r="D158" s="338">
        <v>4.1534000000000004</v>
      </c>
      <c r="E158" s="338"/>
      <c r="F158" s="102">
        <v>20.455791210735295</v>
      </c>
      <c r="G158" s="102"/>
      <c r="H158" s="342"/>
      <c r="I158" s="342"/>
      <c r="J158" s="102"/>
      <c r="K158" s="102"/>
    </row>
    <row r="159" spans="2:14" ht="14.25" customHeight="1">
      <c r="B159" s="336">
        <v>1987</v>
      </c>
      <c r="C159" s="8" t="s">
        <v>215</v>
      </c>
      <c r="D159" s="338">
        <v>4.17042</v>
      </c>
      <c r="E159" s="338"/>
      <c r="F159" s="102">
        <v>17.609137055837571</v>
      </c>
      <c r="G159" s="102"/>
      <c r="H159" s="342"/>
      <c r="I159" s="342"/>
      <c r="J159" s="102"/>
      <c r="K159" s="102"/>
    </row>
    <row r="160" spans="2:14" ht="14.25" customHeight="1">
      <c r="B160" s="336">
        <v>1987</v>
      </c>
      <c r="C160" s="8" t="s">
        <v>216</v>
      </c>
      <c r="D160" s="338">
        <v>4.1829599999999996</v>
      </c>
      <c r="E160" s="338"/>
      <c r="F160" s="102">
        <v>14.727687130244455</v>
      </c>
      <c r="G160" s="102"/>
      <c r="H160" s="342"/>
      <c r="I160" s="342"/>
      <c r="J160" s="102"/>
      <c r="K160" s="102"/>
    </row>
    <row r="161" spans="2:15" ht="14.25" customHeight="1">
      <c r="B161" s="336">
        <v>1987</v>
      </c>
      <c r="C161" s="8" t="s">
        <v>217</v>
      </c>
      <c r="D161" s="338">
        <v>4.2092900000000002</v>
      </c>
      <c r="E161" s="338"/>
      <c r="F161" s="102">
        <v>14.544425426076458</v>
      </c>
      <c r="G161" s="102"/>
      <c r="H161" s="342"/>
      <c r="I161" s="342"/>
      <c r="J161" s="102"/>
      <c r="K161" s="102"/>
    </row>
    <row r="162" spans="2:15" ht="14.25" customHeight="1">
      <c r="B162" s="336">
        <v>1987</v>
      </c>
      <c r="C162" s="8" t="s">
        <v>361</v>
      </c>
      <c r="D162" s="338">
        <v>4.2589399999999999</v>
      </c>
      <c r="E162" s="338"/>
      <c r="F162" s="102">
        <v>14.115837647235347</v>
      </c>
      <c r="G162" s="102"/>
      <c r="H162" s="342"/>
      <c r="I162" s="342"/>
      <c r="J162" s="102"/>
      <c r="K162" s="102"/>
    </row>
    <row r="163" spans="2:15" ht="14.25" customHeight="1">
      <c r="B163" s="336">
        <v>1987</v>
      </c>
      <c r="C163" s="8" t="s">
        <v>219</v>
      </c>
      <c r="D163" s="338">
        <v>4.2908900000000001</v>
      </c>
      <c r="E163" s="338"/>
      <c r="F163" s="102">
        <v>15.063794869594597</v>
      </c>
      <c r="G163" s="102"/>
      <c r="H163" s="342"/>
      <c r="I163" s="342"/>
      <c r="J163" s="102"/>
      <c r="K163" s="102"/>
    </row>
    <row r="164" spans="2:15" ht="14.25" customHeight="1">
      <c r="B164" s="336">
        <v>1987</v>
      </c>
      <c r="C164" s="8" t="s">
        <v>220</v>
      </c>
      <c r="D164" s="338">
        <v>4.3904300000000003</v>
      </c>
      <c r="E164" s="338"/>
      <c r="F164" s="102">
        <v>16.348396192414516</v>
      </c>
      <c r="G164" s="102"/>
      <c r="H164" s="342"/>
      <c r="I164" s="342"/>
      <c r="J164" s="102"/>
      <c r="K164" s="102"/>
    </row>
    <row r="165" spans="2:15" ht="14.25" customHeight="1">
      <c r="B165" s="336">
        <v>1987</v>
      </c>
      <c r="C165" s="8" t="s">
        <v>221</v>
      </c>
      <c r="D165" s="338">
        <v>4.4852400000000001</v>
      </c>
      <c r="E165" s="338"/>
      <c r="F165" s="102">
        <v>16.427464509045031</v>
      </c>
      <c r="G165" s="102"/>
      <c r="H165" s="342"/>
      <c r="I165" s="342"/>
      <c r="J165" s="102"/>
      <c r="K165" s="102"/>
      <c r="L165" s="599"/>
      <c r="M165" s="599"/>
      <c r="N165" s="600"/>
    </row>
    <row r="166" spans="2:15" ht="15" customHeight="1">
      <c r="B166" s="526"/>
      <c r="C166" s="98"/>
      <c r="D166" s="339"/>
      <c r="E166" s="339"/>
      <c r="H166" s="342"/>
      <c r="I166" s="342"/>
      <c r="J166" s="102"/>
      <c r="K166" s="102"/>
      <c r="L166" s="599"/>
      <c r="M166" s="599"/>
      <c r="N166" s="600"/>
    </row>
    <row r="167" spans="2:15" ht="14.25" customHeight="1">
      <c r="B167" s="336">
        <v>1988</v>
      </c>
      <c r="C167" s="8" t="s">
        <v>210</v>
      </c>
      <c r="D167" s="338">
        <v>4.5542999999999996</v>
      </c>
      <c r="E167" s="338"/>
      <c r="F167" s="102">
        <v>15.191416604277528</v>
      </c>
      <c r="G167" s="102"/>
      <c r="H167" s="342"/>
      <c r="I167" s="342"/>
      <c r="J167" s="102"/>
      <c r="K167" s="102"/>
      <c r="L167" s="599"/>
      <c r="M167" s="599"/>
      <c r="N167" s="603"/>
      <c r="O167" s="341"/>
    </row>
    <row r="168" spans="2:15" ht="14.25" customHeight="1">
      <c r="B168" s="336">
        <v>1988</v>
      </c>
      <c r="C168" s="8" t="s">
        <v>211</v>
      </c>
      <c r="D168" s="338">
        <v>4.7282700000000002</v>
      </c>
      <c r="E168" s="338"/>
      <c r="F168" s="102">
        <v>19.519371497470981</v>
      </c>
      <c r="G168" s="102"/>
      <c r="H168" s="342"/>
      <c r="I168" s="342"/>
      <c r="J168" s="102"/>
      <c r="K168" s="102"/>
      <c r="L168" s="599"/>
      <c r="M168" s="599"/>
      <c r="N168" s="604"/>
    </row>
    <row r="169" spans="2:15" ht="14.25" customHeight="1">
      <c r="B169" s="336">
        <v>1988</v>
      </c>
      <c r="C169" s="8" t="s">
        <v>212</v>
      </c>
      <c r="D169" s="338">
        <v>4.8152699999999999</v>
      </c>
      <c r="E169" s="338"/>
      <c r="F169" s="102">
        <v>19.743219283172486</v>
      </c>
      <c r="G169" s="102"/>
      <c r="H169" s="342"/>
      <c r="I169" s="342"/>
      <c r="J169" s="102"/>
      <c r="K169" s="102"/>
      <c r="L169" s="599"/>
      <c r="M169" s="599"/>
      <c r="N169" s="603"/>
      <c r="O169" s="341"/>
    </row>
    <row r="170" spans="2:15" ht="14.25" customHeight="1">
      <c r="B170" s="336">
        <v>1988</v>
      </c>
      <c r="C170" s="8" t="s">
        <v>213</v>
      </c>
      <c r="D170" s="338">
        <v>4.9019399999999997</v>
      </c>
      <c r="E170" s="338"/>
      <c r="F170" s="102">
        <v>19.367941206551428</v>
      </c>
      <c r="G170" s="102"/>
      <c r="H170" s="342"/>
      <c r="I170" s="342"/>
      <c r="J170" s="102"/>
      <c r="K170" s="102"/>
      <c r="L170" s="599"/>
      <c r="M170" s="599"/>
      <c r="N170" s="600"/>
    </row>
    <row r="171" spans="2:15" ht="14.25" customHeight="1">
      <c r="B171" s="336">
        <v>1988</v>
      </c>
      <c r="C171" s="8" t="s">
        <v>214</v>
      </c>
      <c r="D171" s="338">
        <v>4.9318400000000002</v>
      </c>
      <c r="E171" s="338"/>
      <c r="F171" s="102">
        <v>18.742235277122351</v>
      </c>
      <c r="G171" s="102"/>
      <c r="H171" s="342"/>
      <c r="I171" s="342"/>
      <c r="J171" s="102"/>
      <c r="K171" s="102"/>
      <c r="L171" s="599"/>
      <c r="M171" s="599"/>
      <c r="N171" s="600"/>
    </row>
    <row r="172" spans="2:15" ht="14.25" customHeight="1">
      <c r="B172" s="336">
        <v>1988</v>
      </c>
      <c r="C172" s="8" t="s">
        <v>215</v>
      </c>
      <c r="D172" s="338">
        <v>4.9949500000000002</v>
      </c>
      <c r="E172" s="338"/>
      <c r="F172" s="102">
        <v>19.770910363944164</v>
      </c>
      <c r="G172" s="102"/>
      <c r="H172" s="342"/>
      <c r="I172" s="342"/>
      <c r="J172" s="102"/>
      <c r="K172" s="102"/>
      <c r="L172" s="599"/>
      <c r="M172" s="599"/>
      <c r="N172" s="600"/>
    </row>
    <row r="173" spans="2:15" ht="14.25" customHeight="1">
      <c r="B173" s="336">
        <v>1988</v>
      </c>
      <c r="C173" s="8" t="s">
        <v>216</v>
      </c>
      <c r="D173" s="338">
        <v>5.0484</v>
      </c>
      <c r="E173" s="338"/>
      <c r="F173" s="102">
        <v>20.689655172413808</v>
      </c>
      <c r="G173" s="102"/>
      <c r="H173" s="342"/>
      <c r="I173" s="342"/>
      <c r="J173" s="102"/>
      <c r="K173" s="102"/>
      <c r="L173" s="599"/>
      <c r="M173" s="599"/>
      <c r="N173" s="600"/>
    </row>
    <row r="174" spans="2:15" ht="14.25" customHeight="1">
      <c r="B174" s="336">
        <v>1988</v>
      </c>
      <c r="C174" s="8" t="s">
        <v>217</v>
      </c>
      <c r="D174" s="338">
        <v>5.0968799999999996</v>
      </c>
      <c r="E174" s="338"/>
      <c r="F174" s="102">
        <v>21.086454010058688</v>
      </c>
      <c r="G174" s="102"/>
      <c r="H174" s="342"/>
      <c r="I174" s="342"/>
      <c r="J174" s="102"/>
      <c r="K174" s="102"/>
      <c r="L174" s="599"/>
      <c r="M174" s="599"/>
      <c r="N174" s="600"/>
    </row>
    <row r="175" spans="2:15" ht="14.25" customHeight="1">
      <c r="B175" s="336">
        <v>1988</v>
      </c>
      <c r="C175" s="8" t="s">
        <v>361</v>
      </c>
      <c r="D175" s="338">
        <v>5.1845699999999999</v>
      </c>
      <c r="E175" s="338"/>
      <c r="F175" s="102">
        <v>21.733811699624788</v>
      </c>
      <c r="G175" s="102"/>
      <c r="H175" s="342"/>
      <c r="I175" s="342"/>
      <c r="J175" s="102"/>
      <c r="K175" s="102"/>
      <c r="L175" s="599"/>
      <c r="M175" s="599"/>
      <c r="N175" s="600"/>
    </row>
    <row r="176" spans="2:15" ht="14.25" customHeight="1">
      <c r="B176" s="336">
        <v>1988</v>
      </c>
      <c r="C176" s="8" t="s">
        <v>219</v>
      </c>
      <c r="D176" s="338">
        <v>5.3411200000000001</v>
      </c>
      <c r="E176" s="338"/>
      <c r="F176" s="102">
        <v>24.475808049145982</v>
      </c>
      <c r="G176" s="102"/>
      <c r="H176" s="342"/>
      <c r="I176" s="342"/>
      <c r="J176" s="102"/>
      <c r="K176" s="102"/>
      <c r="L176" s="599"/>
      <c r="M176" s="599"/>
      <c r="N176" s="600"/>
    </row>
    <row r="177" spans="2:14" ht="14.25" customHeight="1">
      <c r="B177" s="336">
        <v>1988</v>
      </c>
      <c r="C177" s="8" t="s">
        <v>220</v>
      </c>
      <c r="D177" s="338">
        <v>5.4105699999999999</v>
      </c>
      <c r="E177" s="338"/>
      <c r="F177" s="102">
        <v>23.235537293613596</v>
      </c>
      <c r="G177" s="102"/>
      <c r="H177" s="342"/>
      <c r="I177" s="342"/>
      <c r="J177" s="102"/>
      <c r="K177" s="102"/>
      <c r="L177" s="599"/>
      <c r="M177" s="599"/>
      <c r="N177" s="600"/>
    </row>
    <row r="178" spans="2:14" ht="14.25" customHeight="1">
      <c r="B178" s="336">
        <v>1988</v>
      </c>
      <c r="C178" s="8" t="s">
        <v>221</v>
      </c>
      <c r="D178" s="338">
        <v>5.6216100000000004</v>
      </c>
      <c r="E178" s="338"/>
      <c r="F178" s="102">
        <v>25.335767985659636</v>
      </c>
      <c r="G178" s="102"/>
      <c r="H178" s="342"/>
      <c r="I178" s="342"/>
      <c r="J178" s="102"/>
      <c r="K178" s="102"/>
      <c r="L178" s="599"/>
      <c r="M178" s="599"/>
      <c r="N178" s="600"/>
    </row>
    <row r="179" spans="2:14" ht="15" customHeight="1">
      <c r="B179" s="526"/>
      <c r="C179" s="98"/>
      <c r="D179" s="339"/>
      <c r="E179" s="339"/>
      <c r="H179" s="342"/>
      <c r="I179" s="342"/>
      <c r="J179" s="102"/>
      <c r="K179" s="102"/>
      <c r="L179" s="599"/>
      <c r="M179" s="599"/>
      <c r="N179" s="600"/>
    </row>
    <row r="180" spans="2:14" ht="14.25" customHeight="1">
      <c r="B180" s="336">
        <v>1989</v>
      </c>
      <c r="C180" s="8" t="s">
        <v>210</v>
      </c>
      <c r="D180" s="338">
        <v>5.6806200000000002</v>
      </c>
      <c r="E180" s="338"/>
      <c r="F180" s="102">
        <v>24.730913642052581</v>
      </c>
      <c r="G180" s="102"/>
      <c r="H180" s="342"/>
      <c r="I180" s="342"/>
      <c r="J180" s="102"/>
      <c r="K180" s="102"/>
      <c r="L180" s="599"/>
      <c r="M180" s="599"/>
      <c r="N180" s="600"/>
    </row>
    <row r="181" spans="2:14" ht="14.25" customHeight="1">
      <c r="B181" s="336">
        <v>1989</v>
      </c>
      <c r="C181" s="8" t="s">
        <v>211</v>
      </c>
      <c r="D181" s="338">
        <v>5.6823300000000003</v>
      </c>
      <c r="E181" s="338"/>
      <c r="F181" s="102">
        <v>20.177781725662879</v>
      </c>
      <c r="G181" s="102"/>
      <c r="H181" s="342"/>
      <c r="I181" s="342"/>
      <c r="J181" s="102"/>
      <c r="K181" s="102"/>
      <c r="L181" s="599"/>
      <c r="M181" s="599"/>
      <c r="N181" s="600"/>
    </row>
    <row r="182" spans="2:14" ht="14.25" customHeight="1">
      <c r="B182" s="336">
        <v>1989</v>
      </c>
      <c r="C182" s="8" t="s">
        <v>212</v>
      </c>
      <c r="D182" s="338">
        <v>5.6846199999999998</v>
      </c>
      <c r="E182" s="338"/>
      <c r="F182" s="102">
        <v>18.054023969580104</v>
      </c>
      <c r="G182" s="102"/>
      <c r="H182" s="342"/>
      <c r="I182" s="342"/>
      <c r="J182" s="102"/>
      <c r="K182" s="102"/>
      <c r="L182" s="599"/>
      <c r="M182" s="599"/>
      <c r="N182" s="600"/>
    </row>
    <row r="183" spans="2:14" ht="14.25" customHeight="1">
      <c r="B183" s="336">
        <v>1989</v>
      </c>
      <c r="C183" s="8" t="s">
        <v>213</v>
      </c>
      <c r="D183" s="338">
        <v>5.6954000000000002</v>
      </c>
      <c r="E183" s="338"/>
      <c r="F183" s="102">
        <v>16.186652631407167</v>
      </c>
      <c r="G183" s="102"/>
      <c r="H183" s="342"/>
      <c r="I183" s="342"/>
      <c r="J183" s="102"/>
      <c r="K183" s="102"/>
      <c r="L183" s="599"/>
      <c r="M183" s="599"/>
      <c r="N183" s="600"/>
    </row>
    <row r="184" spans="2:14" ht="14.25" customHeight="1">
      <c r="B184" s="336">
        <v>1989</v>
      </c>
      <c r="C184" s="8" t="s">
        <v>214</v>
      </c>
      <c r="D184" s="338">
        <v>5.7825499999999996</v>
      </c>
      <c r="E184" s="338"/>
      <c r="F184" s="102">
        <v>17.249343044380989</v>
      </c>
      <c r="G184" s="102"/>
      <c r="H184" s="342"/>
      <c r="I184" s="342"/>
      <c r="J184" s="102"/>
      <c r="K184" s="102"/>
      <c r="L184" s="599"/>
      <c r="M184" s="599"/>
      <c r="N184" s="600"/>
    </row>
    <row r="185" spans="2:14" ht="14.25" customHeight="1">
      <c r="B185" s="336">
        <v>1989</v>
      </c>
      <c r="C185" s="8" t="s">
        <v>215</v>
      </c>
      <c r="D185" s="338">
        <v>5.8409800000000001</v>
      </c>
      <c r="E185" s="338"/>
      <c r="F185" s="102">
        <v>16.937707084154994</v>
      </c>
      <c r="G185" s="102"/>
      <c r="H185" s="342"/>
      <c r="I185" s="342"/>
      <c r="J185" s="102"/>
      <c r="K185" s="102"/>
      <c r="L185" s="599"/>
      <c r="M185" s="599"/>
      <c r="N185" s="600"/>
    </row>
    <row r="186" spans="2:14" ht="14.25" customHeight="1">
      <c r="B186" s="336">
        <v>1989</v>
      </c>
      <c r="C186" s="8" t="s">
        <v>216</v>
      </c>
      <c r="D186" s="338">
        <v>5.9028700000000001</v>
      </c>
      <c r="E186" s="338"/>
      <c r="F186" s="102">
        <v>16.925560573647097</v>
      </c>
      <c r="G186" s="102"/>
      <c r="H186" s="342"/>
      <c r="I186" s="342"/>
      <c r="J186" s="102"/>
      <c r="K186" s="102"/>
      <c r="L186" s="599"/>
      <c r="M186" s="599"/>
      <c r="N186" s="600"/>
    </row>
    <row r="187" spans="2:14" ht="14.25" customHeight="1">
      <c r="B187" s="336">
        <v>1989</v>
      </c>
      <c r="C187" s="8" t="s">
        <v>217</v>
      </c>
      <c r="D187" s="338">
        <v>5.9571500000000004</v>
      </c>
      <c r="E187" s="338"/>
      <c r="F187" s="102">
        <v>16.878364803566122</v>
      </c>
      <c r="G187" s="102"/>
      <c r="H187" s="342"/>
      <c r="I187" s="342"/>
      <c r="J187" s="102"/>
      <c r="K187" s="102"/>
      <c r="L187" s="599"/>
      <c r="M187" s="599"/>
      <c r="N187" s="600"/>
    </row>
    <row r="188" spans="2:14" ht="14.25" customHeight="1">
      <c r="B188" s="336">
        <v>1989</v>
      </c>
      <c r="C188" s="8" t="s">
        <v>361</v>
      </c>
      <c r="D188" s="338">
        <v>6.0101699999999996</v>
      </c>
      <c r="E188" s="338"/>
      <c r="F188" s="102">
        <v>15.924175003905813</v>
      </c>
      <c r="G188" s="102"/>
      <c r="H188" s="342"/>
      <c r="I188" s="342"/>
      <c r="J188" s="102"/>
      <c r="K188" s="102"/>
      <c r="L188" s="599"/>
      <c r="M188" s="599"/>
      <c r="N188" s="600"/>
    </row>
    <row r="189" spans="2:14" ht="14.25" customHeight="1">
      <c r="B189" s="336">
        <v>1989</v>
      </c>
      <c r="C189" s="8" t="s">
        <v>219</v>
      </c>
      <c r="D189" s="338">
        <v>6.0823</v>
      </c>
      <c r="E189" s="338"/>
      <c r="F189" s="102">
        <v>13.876864777424958</v>
      </c>
      <c r="G189" s="102"/>
      <c r="H189" s="342"/>
      <c r="I189" s="342"/>
      <c r="J189" s="102"/>
      <c r="K189" s="102"/>
      <c r="L189" s="599"/>
      <c r="M189" s="599"/>
      <c r="N189" s="600"/>
    </row>
    <row r="190" spans="2:14" ht="14.25" customHeight="1">
      <c r="B190" s="336">
        <v>1989</v>
      </c>
      <c r="C190" s="8" t="s">
        <v>220</v>
      </c>
      <c r="D190" s="338">
        <v>6.1394599999999997</v>
      </c>
      <c r="E190" s="338"/>
      <c r="F190" s="102">
        <v>13.471593565927432</v>
      </c>
      <c r="G190" s="102"/>
      <c r="H190" s="342"/>
      <c r="I190" s="342"/>
      <c r="J190" s="102"/>
      <c r="K190" s="102"/>
      <c r="L190" s="599"/>
      <c r="M190" s="599"/>
      <c r="N190" s="600"/>
    </row>
    <row r="191" spans="2:14" ht="14.25" customHeight="1">
      <c r="B191" s="336">
        <v>1989</v>
      </c>
      <c r="C191" s="8" t="s">
        <v>221</v>
      </c>
      <c r="D191" s="338">
        <v>6.1812100000000001</v>
      </c>
      <c r="E191" s="338"/>
      <c r="F191" s="102">
        <v>9.9544436558210112</v>
      </c>
      <c r="G191" s="102"/>
      <c r="H191" s="342"/>
      <c r="I191" s="342"/>
      <c r="J191" s="102"/>
      <c r="K191" s="102"/>
      <c r="L191" s="599"/>
      <c r="M191" s="599"/>
      <c r="N191" s="600"/>
    </row>
    <row r="192" spans="2:14" ht="15" customHeight="1">
      <c r="B192" s="526"/>
      <c r="C192" s="98"/>
      <c r="D192" s="339"/>
      <c r="E192" s="339"/>
      <c r="H192" s="342"/>
      <c r="I192" s="342"/>
      <c r="J192" s="102"/>
      <c r="K192" s="102"/>
      <c r="L192" s="599"/>
      <c r="M192" s="599"/>
      <c r="N192" s="600"/>
    </row>
    <row r="193" spans="2:14" ht="14.25" customHeight="1">
      <c r="B193" s="336">
        <v>1990</v>
      </c>
      <c r="C193" s="8" t="s">
        <v>210</v>
      </c>
      <c r="D193" s="338">
        <v>6.3684900000000004</v>
      </c>
      <c r="E193" s="338"/>
      <c r="F193" s="102">
        <v>12.109065559745243</v>
      </c>
      <c r="G193" s="102"/>
      <c r="H193" s="342"/>
      <c r="I193" s="342"/>
      <c r="J193" s="102"/>
      <c r="K193" s="102"/>
      <c r="L193" s="599"/>
      <c r="M193" s="599"/>
      <c r="N193" s="600"/>
    </row>
    <row r="194" spans="2:14" ht="14.25" customHeight="1">
      <c r="B194" s="336">
        <v>1990</v>
      </c>
      <c r="C194" s="8" t="s">
        <v>211</v>
      </c>
      <c r="D194" s="338">
        <v>6.4086299999999996</v>
      </c>
      <c r="E194" s="338"/>
      <c r="F194" s="102">
        <v>12.781728621885726</v>
      </c>
      <c r="G194" s="102"/>
      <c r="H194" s="342"/>
      <c r="I194" s="342"/>
      <c r="J194" s="102"/>
      <c r="K194" s="102"/>
      <c r="L194" s="599"/>
      <c r="M194" s="599"/>
      <c r="N194" s="600"/>
    </row>
    <row r="195" spans="2:14" ht="14.25" customHeight="1">
      <c r="B195" s="336">
        <v>1990</v>
      </c>
      <c r="C195" s="8" t="s">
        <v>212</v>
      </c>
      <c r="D195" s="338">
        <v>6.5079700000000003</v>
      </c>
      <c r="E195" s="338"/>
      <c r="F195" s="102">
        <v>14.483817739796159</v>
      </c>
      <c r="G195" s="102"/>
      <c r="H195" s="342"/>
      <c r="I195" s="342"/>
      <c r="J195" s="102"/>
      <c r="K195" s="102"/>
      <c r="L195" s="599"/>
      <c r="M195" s="599"/>
      <c r="N195" s="600"/>
    </row>
    <row r="196" spans="2:14" ht="14.25" customHeight="1">
      <c r="B196" s="336">
        <v>1990</v>
      </c>
      <c r="C196" s="8" t="s">
        <v>213</v>
      </c>
      <c r="D196" s="338">
        <v>6.6420500000000002</v>
      </c>
      <c r="E196" s="338"/>
      <c r="F196" s="102">
        <v>16.621308424342452</v>
      </c>
      <c r="G196" s="102"/>
      <c r="H196" s="342"/>
      <c r="I196" s="342"/>
      <c r="J196" s="102"/>
      <c r="K196" s="102"/>
      <c r="L196" s="599"/>
      <c r="M196" s="599"/>
      <c r="N196" s="600"/>
    </row>
    <row r="197" spans="2:14" ht="14.25" customHeight="1">
      <c r="B197" s="336">
        <v>1990</v>
      </c>
      <c r="C197" s="8" t="s">
        <v>214</v>
      </c>
      <c r="D197" s="338">
        <v>6.72837</v>
      </c>
      <c r="E197" s="338"/>
      <c r="F197" s="102">
        <v>16.356451738419906</v>
      </c>
      <c r="G197" s="102"/>
      <c r="H197" s="342"/>
      <c r="I197" s="342"/>
      <c r="J197" s="102"/>
      <c r="K197" s="102"/>
      <c r="L197" s="599"/>
      <c r="M197" s="599"/>
      <c r="N197" s="600"/>
    </row>
    <row r="198" spans="2:14" ht="14.25" customHeight="1">
      <c r="B198" s="336">
        <v>1990</v>
      </c>
      <c r="C198" s="8" t="s">
        <v>215</v>
      </c>
      <c r="D198" s="338">
        <v>6.8945800000000004</v>
      </c>
      <c r="E198" s="338"/>
      <c r="F198" s="102">
        <v>18.03806895418235</v>
      </c>
      <c r="G198" s="102"/>
      <c r="H198" s="342"/>
      <c r="I198" s="342"/>
      <c r="J198" s="102"/>
      <c r="K198" s="102"/>
      <c r="L198" s="599"/>
      <c r="M198" s="599"/>
      <c r="N198" s="600"/>
    </row>
    <row r="199" spans="2:14" ht="14.25" customHeight="1">
      <c r="B199" s="336">
        <v>1990</v>
      </c>
      <c r="C199" s="8" t="s">
        <v>216</v>
      </c>
      <c r="D199" s="338">
        <v>7.0745500000000003</v>
      </c>
      <c r="E199" s="338"/>
      <c r="F199" s="102">
        <v>19.849327530506354</v>
      </c>
      <c r="G199" s="102"/>
      <c r="H199" s="342"/>
      <c r="I199" s="342"/>
      <c r="J199" s="102"/>
      <c r="K199" s="102"/>
      <c r="L199" s="599"/>
      <c r="M199" s="599"/>
      <c r="N199" s="600"/>
    </row>
    <row r="200" spans="2:14" ht="14.25" customHeight="1">
      <c r="B200" s="336">
        <v>1990</v>
      </c>
      <c r="C200" s="8" t="s">
        <v>217</v>
      </c>
      <c r="D200" s="338">
        <v>7.22384</v>
      </c>
      <c r="E200" s="338"/>
      <c r="F200" s="102">
        <v>21.263355799333567</v>
      </c>
      <c r="G200" s="102"/>
      <c r="H200" s="342"/>
      <c r="I200" s="342"/>
      <c r="J200" s="102"/>
      <c r="K200" s="102"/>
      <c r="L200" s="599"/>
      <c r="M200" s="599"/>
      <c r="N200" s="600"/>
    </row>
    <row r="201" spans="2:14" ht="14.25" customHeight="1">
      <c r="B201" s="336">
        <v>1990</v>
      </c>
      <c r="C201" s="8" t="s">
        <v>361</v>
      </c>
      <c r="D201" s="338">
        <v>7.2772899999999998</v>
      </c>
      <c r="E201" s="338"/>
      <c r="F201" s="102">
        <v>21.08293109845479</v>
      </c>
      <c r="G201" s="102"/>
      <c r="H201" s="342"/>
      <c r="I201" s="342"/>
      <c r="J201" s="102"/>
      <c r="K201" s="102"/>
      <c r="L201" s="599"/>
      <c r="M201" s="599"/>
      <c r="N201" s="600"/>
    </row>
    <row r="202" spans="2:14" ht="14.25" customHeight="1">
      <c r="B202" s="336">
        <v>1990</v>
      </c>
      <c r="C202" s="8" t="s">
        <v>219</v>
      </c>
      <c r="D202" s="338">
        <v>7.4439399999999996</v>
      </c>
      <c r="E202" s="338"/>
      <c r="F202" s="102">
        <v>22.386925998388758</v>
      </c>
      <c r="G202" s="102"/>
      <c r="H202" s="342"/>
      <c r="I202" s="342"/>
      <c r="J202" s="102"/>
      <c r="K202" s="102"/>
      <c r="L202" s="599"/>
      <c r="M202" s="599"/>
      <c r="N202" s="600"/>
    </row>
    <row r="203" spans="2:14" ht="14.25" customHeight="1">
      <c r="B203" s="336">
        <v>1990</v>
      </c>
      <c r="C203" s="8" t="s">
        <v>220</v>
      </c>
      <c r="D203" s="338">
        <v>7.6568300000000002</v>
      </c>
      <c r="E203" s="338"/>
      <c r="F203" s="102">
        <v>24.715040084958623</v>
      </c>
      <c r="G203" s="102"/>
      <c r="H203" s="342"/>
      <c r="I203" s="342"/>
      <c r="J203" s="102"/>
      <c r="K203" s="102"/>
      <c r="L203" s="599"/>
      <c r="M203" s="599"/>
      <c r="N203" s="600"/>
    </row>
    <row r="204" spans="2:14" ht="14.25" customHeight="1">
      <c r="B204" s="336">
        <v>1990</v>
      </c>
      <c r="C204" s="8" t="s">
        <v>221</v>
      </c>
      <c r="D204" s="338">
        <v>7.8658599999999996</v>
      </c>
      <c r="E204" s="338"/>
      <c r="F204" s="102">
        <v>27.2543725257676</v>
      </c>
      <c r="G204" s="102"/>
      <c r="H204" s="342"/>
      <c r="I204" s="342"/>
      <c r="J204" s="102"/>
      <c r="K204" s="102"/>
      <c r="L204" s="599"/>
      <c r="M204" s="599"/>
      <c r="N204" s="600"/>
    </row>
    <row r="205" spans="2:14" ht="15" customHeight="1">
      <c r="B205" s="526"/>
      <c r="C205" s="98"/>
      <c r="D205" s="339"/>
      <c r="E205" s="339"/>
      <c r="H205" s="342"/>
      <c r="I205" s="342"/>
      <c r="J205" s="102"/>
      <c r="K205" s="102"/>
      <c r="L205" s="599"/>
      <c r="M205" s="599"/>
      <c r="N205" s="600"/>
    </row>
    <row r="206" spans="2:14" ht="14.25" customHeight="1">
      <c r="B206" s="336">
        <v>1991</v>
      </c>
      <c r="C206" s="8" t="s">
        <v>210</v>
      </c>
      <c r="D206" s="338">
        <v>8.0640699999999992</v>
      </c>
      <c r="E206" s="338"/>
      <c r="F206" s="102">
        <v>26.624521668401751</v>
      </c>
      <c r="G206" s="102"/>
      <c r="H206" s="342"/>
      <c r="I206" s="342"/>
      <c r="J206" s="102"/>
      <c r="K206" s="102"/>
      <c r="L206" s="599"/>
      <c r="M206" s="599"/>
      <c r="N206" s="600"/>
    </row>
    <row r="207" spans="2:14" ht="14.25" customHeight="1">
      <c r="B207" s="336">
        <v>1991</v>
      </c>
      <c r="C207" s="8" t="s">
        <v>211</v>
      </c>
      <c r="D207" s="338">
        <v>8.3019700000000007</v>
      </c>
      <c r="E207" s="338"/>
      <c r="F207" s="102">
        <v>29.543599802141816</v>
      </c>
      <c r="G207" s="102"/>
      <c r="H207" s="342"/>
      <c r="I207" s="342"/>
      <c r="J207" s="102"/>
      <c r="K207" s="102"/>
      <c r="L207" s="599"/>
      <c r="M207" s="599"/>
      <c r="N207" s="600"/>
    </row>
    <row r="208" spans="2:14" ht="14.25" customHeight="1">
      <c r="B208" s="336">
        <v>1991</v>
      </c>
      <c r="C208" s="8" t="s">
        <v>212</v>
      </c>
      <c r="D208" s="338">
        <v>8.4074200000000001</v>
      </c>
      <c r="E208" s="338"/>
      <c r="F208" s="102">
        <v>29.186520527906552</v>
      </c>
      <c r="G208" s="102"/>
      <c r="H208" s="342"/>
      <c r="I208" s="342"/>
      <c r="J208" s="102"/>
      <c r="K208" s="102"/>
      <c r="L208" s="599"/>
      <c r="M208" s="599"/>
      <c r="N208" s="600"/>
    </row>
    <row r="209" spans="2:14" ht="14.25" customHeight="1">
      <c r="B209" s="336">
        <v>1991</v>
      </c>
      <c r="C209" s="8" t="s">
        <v>213</v>
      </c>
      <c r="D209" s="338">
        <v>8.6444899999999993</v>
      </c>
      <c r="E209" s="338"/>
      <c r="F209" s="102">
        <v>30.147921199027394</v>
      </c>
      <c r="G209" s="102"/>
      <c r="H209" s="342"/>
      <c r="I209" s="342"/>
      <c r="J209" s="102"/>
      <c r="K209" s="102"/>
      <c r="L209" s="599"/>
      <c r="M209" s="599"/>
      <c r="N209" s="600"/>
    </row>
    <row r="210" spans="2:14" ht="14.25" customHeight="1">
      <c r="B210" s="336">
        <v>1991</v>
      </c>
      <c r="C210" s="8" t="s">
        <v>214</v>
      </c>
      <c r="D210" s="338">
        <v>8.7940299999999993</v>
      </c>
      <c r="E210" s="338"/>
      <c r="F210" s="102">
        <v>30.70074921563468</v>
      </c>
      <c r="G210" s="102"/>
      <c r="H210" s="342"/>
      <c r="I210" s="342"/>
      <c r="J210" s="102"/>
      <c r="K210" s="102"/>
      <c r="L210" s="599"/>
      <c r="M210" s="599"/>
      <c r="N210" s="600"/>
    </row>
    <row r="211" spans="2:14" ht="14.25" customHeight="1">
      <c r="B211" s="336">
        <v>1991</v>
      </c>
      <c r="C211" s="8" t="s">
        <v>215</v>
      </c>
      <c r="D211" s="338">
        <v>8.9787199999999991</v>
      </c>
      <c r="E211" s="338"/>
      <c r="F211" s="102">
        <v>30.228672377432687</v>
      </c>
      <c r="G211" s="102"/>
      <c r="H211" s="342"/>
      <c r="I211" s="342"/>
      <c r="J211" s="102"/>
      <c r="K211" s="102"/>
      <c r="L211" s="599"/>
      <c r="M211" s="599"/>
      <c r="N211" s="600"/>
    </row>
    <row r="212" spans="2:14" ht="14.25" customHeight="1">
      <c r="B212" s="336">
        <v>1991</v>
      </c>
      <c r="C212" s="8" t="s">
        <v>216</v>
      </c>
      <c r="D212" s="338">
        <v>9.1735600000000002</v>
      </c>
      <c r="E212" s="338"/>
      <c r="F212" s="102">
        <v>29.669872995455538</v>
      </c>
      <c r="G212" s="102"/>
      <c r="H212" s="342"/>
      <c r="I212" s="342"/>
      <c r="J212" s="102"/>
      <c r="K212" s="102"/>
      <c r="L212" s="599"/>
      <c r="M212" s="599"/>
      <c r="N212" s="600"/>
    </row>
    <row r="213" spans="2:14" ht="14.25" customHeight="1">
      <c r="B213" s="336">
        <v>1991</v>
      </c>
      <c r="C213" s="8" t="s">
        <v>217</v>
      </c>
      <c r="D213" s="338">
        <v>9.3019800000000004</v>
      </c>
      <c r="E213" s="338"/>
      <c r="F213" s="102">
        <v>28.767802166160937</v>
      </c>
      <c r="G213" s="102"/>
      <c r="H213" s="342"/>
      <c r="I213" s="342"/>
      <c r="J213" s="102"/>
      <c r="K213" s="102"/>
      <c r="L213" s="599"/>
      <c r="M213" s="599"/>
      <c r="N213" s="600"/>
    </row>
    <row r="214" spans="2:14" ht="14.25" customHeight="1">
      <c r="B214" s="336">
        <v>1991</v>
      </c>
      <c r="C214" s="8" t="s">
        <v>361</v>
      </c>
      <c r="D214" s="338">
        <v>9.4508299999999998</v>
      </c>
      <c r="E214" s="338"/>
      <c r="F214" s="102">
        <v>29.867436916764344</v>
      </c>
      <c r="G214" s="102"/>
      <c r="H214" s="342"/>
      <c r="I214" s="342"/>
      <c r="J214" s="102"/>
      <c r="K214" s="102"/>
      <c r="L214" s="599"/>
      <c r="M214" s="599"/>
      <c r="N214" s="600"/>
    </row>
    <row r="215" spans="2:14" ht="14.25" customHeight="1">
      <c r="B215" s="336">
        <v>1991</v>
      </c>
      <c r="C215" s="8" t="s">
        <v>219</v>
      </c>
      <c r="D215" s="338">
        <v>9.5604600000000008</v>
      </c>
      <c r="E215" s="338"/>
      <c r="F215" s="102">
        <v>28.432792311598448</v>
      </c>
      <c r="G215" s="102"/>
      <c r="H215" s="342"/>
      <c r="I215" s="342"/>
      <c r="J215" s="102"/>
      <c r="K215" s="102"/>
      <c r="L215" s="599"/>
      <c r="M215" s="599"/>
      <c r="N215" s="600"/>
    </row>
    <row r="216" spans="2:14" ht="14.25" customHeight="1">
      <c r="B216" s="336">
        <v>1991</v>
      </c>
      <c r="C216" s="8" t="s">
        <v>220</v>
      </c>
      <c r="D216" s="338">
        <v>9.7000499999999992</v>
      </c>
      <c r="E216" s="338"/>
      <c r="F216" s="102">
        <v>26.684933582174331</v>
      </c>
      <c r="G216" s="102"/>
      <c r="H216" s="342"/>
      <c r="I216" s="342"/>
      <c r="J216" s="102"/>
      <c r="K216" s="102"/>
      <c r="L216" s="599"/>
      <c r="M216" s="599"/>
      <c r="N216" s="600"/>
    </row>
    <row r="217" spans="2:14" ht="14.25" customHeight="1">
      <c r="B217" s="336">
        <v>1991</v>
      </c>
      <c r="C217" s="8" t="s">
        <v>221</v>
      </c>
      <c r="D217" s="338">
        <v>9.8571899999999992</v>
      </c>
      <c r="E217" s="338"/>
      <c r="F217" s="102">
        <v>25.316112923443839</v>
      </c>
      <c r="G217" s="102"/>
      <c r="H217" s="342"/>
      <c r="I217" s="342"/>
      <c r="J217" s="102"/>
      <c r="K217" s="102"/>
      <c r="L217" s="599"/>
      <c r="M217" s="599"/>
      <c r="N217" s="600"/>
    </row>
    <row r="218" spans="2:14" ht="15" customHeight="1">
      <c r="B218" s="526"/>
      <c r="C218" s="98"/>
      <c r="D218" s="339"/>
      <c r="E218" s="339"/>
      <c r="H218" s="342"/>
      <c r="I218" s="342"/>
      <c r="J218" s="102"/>
      <c r="K218" s="102"/>
      <c r="L218" s="599"/>
      <c r="M218" s="599"/>
      <c r="N218" s="600"/>
    </row>
    <row r="219" spans="2:14" ht="14.25" customHeight="1">
      <c r="B219" s="336">
        <v>1992</v>
      </c>
      <c r="C219" s="8" t="s">
        <v>210</v>
      </c>
      <c r="D219" s="338">
        <v>10.24653</v>
      </c>
      <c r="E219" s="338"/>
      <c r="F219" s="102">
        <v>27.064001180545322</v>
      </c>
      <c r="G219" s="102"/>
      <c r="H219" s="342"/>
      <c r="I219" s="342"/>
      <c r="J219" s="102"/>
      <c r="K219" s="102"/>
      <c r="L219" s="599"/>
      <c r="M219" s="599"/>
      <c r="N219" s="600"/>
    </row>
    <row r="220" spans="2:14" ht="14.25" customHeight="1">
      <c r="B220" s="336">
        <v>1992</v>
      </c>
      <c r="C220" s="8" t="s">
        <v>211</v>
      </c>
      <c r="D220" s="338">
        <v>10.47809</v>
      </c>
      <c r="E220" s="338"/>
      <c r="F220" s="102">
        <v>26.212091828806884</v>
      </c>
      <c r="G220" s="102"/>
      <c r="H220" s="342"/>
      <c r="I220" s="342"/>
      <c r="J220" s="102"/>
      <c r="K220" s="102"/>
      <c r="L220" s="599"/>
      <c r="M220" s="599"/>
      <c r="N220" s="600"/>
    </row>
    <row r="221" spans="2:14" ht="14.25" customHeight="1">
      <c r="B221" s="336">
        <v>1992</v>
      </c>
      <c r="C221" s="8" t="s">
        <v>212</v>
      </c>
      <c r="D221" s="338">
        <v>10.6028</v>
      </c>
      <c r="E221" s="338"/>
      <c r="F221" s="102">
        <v>26.112410228108029</v>
      </c>
      <c r="G221" s="102"/>
      <c r="H221" s="342"/>
      <c r="I221" s="342"/>
      <c r="J221" s="102"/>
      <c r="K221" s="102"/>
      <c r="L221" s="599"/>
      <c r="M221" s="599"/>
      <c r="N221" s="600"/>
    </row>
    <row r="222" spans="2:14" ht="14.25" customHeight="1">
      <c r="B222" s="336">
        <v>1992</v>
      </c>
      <c r="C222" s="8" t="s">
        <v>213</v>
      </c>
      <c r="D222" s="338">
        <v>10.80852</v>
      </c>
      <c r="E222" s="338"/>
      <c r="F222" s="102">
        <v>25.033634141516742</v>
      </c>
      <c r="G222" s="102"/>
      <c r="H222" s="342"/>
      <c r="I222" s="342"/>
      <c r="J222" s="102"/>
      <c r="K222" s="102"/>
      <c r="L222" s="605"/>
      <c r="M222" s="605"/>
    </row>
    <row r="223" spans="2:14" ht="14.25" customHeight="1">
      <c r="B223" s="336">
        <v>1992</v>
      </c>
      <c r="C223" s="8" t="s">
        <v>214</v>
      </c>
      <c r="D223" s="338">
        <v>10.909039999999999</v>
      </c>
      <c r="E223" s="338"/>
      <c r="F223" s="102">
        <v>24.050520637295982</v>
      </c>
      <c r="G223" s="102"/>
      <c r="H223" s="342"/>
      <c r="I223" s="342"/>
      <c r="J223" s="102"/>
      <c r="K223" s="102"/>
    </row>
    <row r="224" spans="2:14" ht="14.25" customHeight="1">
      <c r="B224" s="336">
        <v>1992</v>
      </c>
      <c r="C224" s="8" t="s">
        <v>215</v>
      </c>
      <c r="D224" s="338">
        <v>11.043200000000001</v>
      </c>
      <c r="E224" s="338"/>
      <c r="F224" s="102">
        <v>22.993032414419893</v>
      </c>
      <c r="G224" s="102"/>
      <c r="H224" s="342"/>
      <c r="I224" s="342"/>
      <c r="J224" s="102"/>
      <c r="K224" s="102"/>
    </row>
    <row r="225" spans="2:11" ht="14.25" customHeight="1">
      <c r="B225" s="336">
        <v>1992</v>
      </c>
      <c r="C225" s="8" t="s">
        <v>216</v>
      </c>
      <c r="D225" s="338">
        <v>11.108359999999999</v>
      </c>
      <c r="E225" s="338"/>
      <c r="F225" s="102">
        <v>21.091048622345081</v>
      </c>
      <c r="G225" s="102"/>
      <c r="H225" s="342"/>
      <c r="I225" s="342"/>
      <c r="J225" s="102"/>
      <c r="K225" s="102"/>
    </row>
    <row r="226" spans="2:11" ht="15" customHeight="1">
      <c r="B226" s="336">
        <v>1992</v>
      </c>
      <c r="C226" s="8" t="s">
        <v>217</v>
      </c>
      <c r="D226" s="338">
        <v>11.16947</v>
      </c>
      <c r="E226" s="338"/>
      <c r="F226" s="102">
        <v>20.07626333318283</v>
      </c>
      <c r="G226" s="102"/>
      <c r="H226" s="342"/>
      <c r="I226" s="342"/>
      <c r="J226" s="102"/>
      <c r="K226" s="102"/>
    </row>
    <row r="227" spans="2:11" ht="14.25" customHeight="1">
      <c r="B227" s="336">
        <v>1992</v>
      </c>
      <c r="C227" s="8" t="s">
        <v>361</v>
      </c>
      <c r="D227" s="338">
        <v>11.21303</v>
      </c>
      <c r="E227" s="338"/>
      <c r="F227" s="102">
        <v>18.645981358251074</v>
      </c>
      <c r="G227" s="102"/>
      <c r="H227" s="342"/>
      <c r="I227" s="342"/>
      <c r="J227" s="102"/>
      <c r="K227" s="102"/>
    </row>
    <row r="228" spans="2:11" ht="14.25" customHeight="1">
      <c r="B228" s="336">
        <v>1992</v>
      </c>
      <c r="C228" s="8" t="s">
        <v>219</v>
      </c>
      <c r="D228" s="338">
        <v>11.288130000000001</v>
      </c>
      <c r="E228" s="338"/>
      <c r="F228" s="102">
        <v>18.070992399947279</v>
      </c>
      <c r="G228" s="102"/>
      <c r="H228" s="342"/>
      <c r="I228" s="342"/>
      <c r="J228" s="102"/>
      <c r="K228" s="102"/>
    </row>
    <row r="229" spans="2:11" ht="14.25" customHeight="1">
      <c r="B229" s="336">
        <v>1992</v>
      </c>
      <c r="C229" s="8" t="s">
        <v>220</v>
      </c>
      <c r="D229" s="338">
        <v>11.420210000000001</v>
      </c>
      <c r="E229" s="338"/>
      <c r="F229" s="102">
        <v>17.733516837542094</v>
      </c>
      <c r="G229" s="102"/>
      <c r="H229" s="342"/>
      <c r="I229" s="342"/>
      <c r="J229" s="102"/>
      <c r="K229" s="102"/>
    </row>
    <row r="230" spans="2:11" ht="14.25" customHeight="1">
      <c r="B230" s="336">
        <v>1992</v>
      </c>
      <c r="C230" s="8" t="s">
        <v>221</v>
      </c>
      <c r="D230" s="338">
        <v>11.52984</v>
      </c>
      <c r="E230" s="338"/>
      <c r="F230" s="102">
        <v>16.968831888195325</v>
      </c>
      <c r="G230" s="102"/>
      <c r="H230" s="342"/>
      <c r="I230" s="342"/>
      <c r="J230" s="102"/>
      <c r="K230" s="102"/>
    </row>
    <row r="231" spans="2:11" ht="14.25" customHeight="1">
      <c r="B231" s="14"/>
      <c r="D231" s="338"/>
      <c r="E231" s="338"/>
      <c r="H231" s="342"/>
      <c r="I231" s="342"/>
      <c r="J231" s="102"/>
      <c r="K231" s="102"/>
    </row>
    <row r="232" spans="2:11" ht="14.25" customHeight="1">
      <c r="B232" s="336">
        <v>1993</v>
      </c>
      <c r="C232" s="8" t="s">
        <v>210</v>
      </c>
      <c r="D232" s="338">
        <v>11.5771</v>
      </c>
      <c r="E232" s="338"/>
      <c r="F232" s="102">
        <v>12.98556682115799</v>
      </c>
      <c r="G232" s="102"/>
      <c r="H232" s="342"/>
      <c r="I232" s="342"/>
      <c r="J232" s="102"/>
      <c r="K232" s="102"/>
    </row>
    <row r="233" spans="2:11" ht="14.25" customHeight="1">
      <c r="B233" s="336">
        <v>1993</v>
      </c>
      <c r="C233" s="8" t="s">
        <v>211</v>
      </c>
      <c r="D233" s="338">
        <v>11.643090000000001</v>
      </c>
      <c r="E233" s="338"/>
      <c r="F233" s="102">
        <v>11.118438570388314</v>
      </c>
      <c r="G233" s="102"/>
      <c r="H233" s="342"/>
      <c r="I233" s="342"/>
      <c r="J233" s="102"/>
      <c r="K233" s="102"/>
    </row>
    <row r="234" spans="2:11" ht="14.25" customHeight="1">
      <c r="B234" s="336">
        <v>1993</v>
      </c>
      <c r="C234" s="8" t="s">
        <v>212</v>
      </c>
      <c r="D234" s="338">
        <v>11.683859999999999</v>
      </c>
      <c r="E234" s="338"/>
      <c r="F234" s="102">
        <v>10.195985965971243</v>
      </c>
      <c r="G234" s="102"/>
      <c r="H234" s="342"/>
      <c r="I234" s="342"/>
      <c r="J234" s="102"/>
      <c r="K234" s="102"/>
    </row>
    <row r="235" spans="2:11" ht="14.25" customHeight="1">
      <c r="B235" s="336">
        <v>1993</v>
      </c>
      <c r="C235" s="8" t="s">
        <v>213</v>
      </c>
      <c r="D235" s="338">
        <v>11.80072</v>
      </c>
      <c r="E235" s="338"/>
      <c r="F235" s="102">
        <v>9.1797951986025872</v>
      </c>
      <c r="G235" s="102"/>
      <c r="H235" s="342"/>
      <c r="I235" s="342"/>
      <c r="J235" s="102"/>
      <c r="K235" s="102"/>
    </row>
    <row r="236" spans="2:11" ht="14.25" customHeight="1">
      <c r="B236" s="336">
        <v>1993</v>
      </c>
      <c r="C236" s="8" t="s">
        <v>214</v>
      </c>
      <c r="D236" s="338">
        <v>11.915179999999999</v>
      </c>
      <c r="E236" s="338"/>
      <c r="F236" s="102">
        <v>9.2229930406341918</v>
      </c>
      <c r="G236" s="102"/>
      <c r="H236" s="342"/>
      <c r="I236" s="342"/>
      <c r="J236" s="102"/>
      <c r="K236" s="102"/>
    </row>
    <row r="237" spans="2:11" ht="14.25" customHeight="1">
      <c r="B237" s="336">
        <v>1993</v>
      </c>
      <c r="C237" s="8" t="s">
        <v>215</v>
      </c>
      <c r="D237" s="338">
        <v>12.070080000000001</v>
      </c>
      <c r="E237" s="338"/>
      <c r="F237" s="102">
        <v>9.2987539843523628</v>
      </c>
      <c r="G237" s="102"/>
      <c r="H237" s="342"/>
      <c r="I237" s="342"/>
      <c r="J237" s="102"/>
      <c r="K237" s="102"/>
    </row>
    <row r="238" spans="2:11" ht="14.25" customHeight="1">
      <c r="B238" s="336">
        <v>1993</v>
      </c>
      <c r="C238" s="8" t="s">
        <v>216</v>
      </c>
      <c r="D238" s="338">
        <v>12.20284</v>
      </c>
      <c r="E238" s="338"/>
      <c r="F238" s="102">
        <v>9.8527595432629198</v>
      </c>
      <c r="G238" s="102"/>
      <c r="H238" s="342"/>
      <c r="I238" s="342"/>
      <c r="J238" s="102"/>
      <c r="K238" s="102"/>
    </row>
    <row r="239" spans="2:11" ht="14.25" customHeight="1">
      <c r="B239" s="336">
        <v>1993</v>
      </c>
      <c r="C239" s="8" t="s">
        <v>217</v>
      </c>
      <c r="D239" s="338">
        <v>12.247999999999999</v>
      </c>
      <c r="E239" s="338"/>
      <c r="F239" s="102">
        <v>9.6560535101486362</v>
      </c>
      <c r="G239" s="102"/>
      <c r="H239" s="342"/>
      <c r="I239" s="342"/>
      <c r="J239" s="102"/>
      <c r="K239" s="102"/>
    </row>
    <row r="240" spans="2:11" ht="14.25" customHeight="1">
      <c r="B240" s="336">
        <v>1993</v>
      </c>
      <c r="C240" s="8" t="s">
        <v>361</v>
      </c>
      <c r="D240" s="338">
        <v>12.21001</v>
      </c>
      <c r="E240" s="338"/>
      <c r="F240" s="102">
        <v>8.8912631108629938</v>
      </c>
      <c r="G240" s="102"/>
      <c r="H240" s="342"/>
      <c r="I240" s="342"/>
      <c r="J240" s="102"/>
      <c r="K240" s="102"/>
    </row>
    <row r="241" spans="2:11" ht="14.25" customHeight="1">
      <c r="B241" s="336">
        <v>1993</v>
      </c>
      <c r="C241" s="8" t="s">
        <v>219</v>
      </c>
      <c r="D241" s="338">
        <v>12.327199999999999</v>
      </c>
      <c r="E241" s="338"/>
      <c r="F241" s="102">
        <v>9.2049790355001111</v>
      </c>
      <c r="G241" s="102"/>
      <c r="H241" s="342"/>
      <c r="I241" s="342"/>
      <c r="J241" s="102"/>
      <c r="K241" s="102"/>
    </row>
    <row r="242" spans="2:11" ht="14.25" customHeight="1">
      <c r="B242" s="336">
        <v>1993</v>
      </c>
      <c r="C242" s="8" t="s">
        <v>220</v>
      </c>
      <c r="D242" s="338">
        <v>12.46035</v>
      </c>
      <c r="E242" s="338"/>
      <c r="F242" s="102">
        <v>9.1078885589669465</v>
      </c>
      <c r="G242" s="102"/>
      <c r="H242" s="342"/>
      <c r="I242" s="342"/>
      <c r="J242" s="102"/>
      <c r="K242" s="102"/>
    </row>
    <row r="243" spans="2:11" ht="14.25" customHeight="1">
      <c r="B243" s="336">
        <v>1993</v>
      </c>
      <c r="C243" s="8" t="s">
        <v>221</v>
      </c>
      <c r="D243" s="338">
        <v>12.572469999999999</v>
      </c>
      <c r="E243" s="338"/>
      <c r="F243" s="102">
        <v>9.042883509224751</v>
      </c>
      <c r="G243" s="102"/>
      <c r="H243" s="342"/>
      <c r="I243" s="342"/>
      <c r="J243" s="102"/>
      <c r="K243" s="102"/>
    </row>
    <row r="244" spans="2:11" ht="14.25" customHeight="1">
      <c r="B244" s="14"/>
      <c r="D244" s="338"/>
      <c r="E244" s="338"/>
      <c r="H244" s="342"/>
      <c r="I244" s="342"/>
      <c r="J244" s="102"/>
      <c r="K244" s="102"/>
    </row>
    <row r="245" spans="2:11" ht="14.25" customHeight="1">
      <c r="B245" s="336">
        <v>1994</v>
      </c>
      <c r="C245" s="8" t="s">
        <v>210</v>
      </c>
      <c r="D245" s="338">
        <v>12.68187</v>
      </c>
      <c r="E245" s="338"/>
      <c r="F245" s="102">
        <v>9.5427179518186787</v>
      </c>
      <c r="G245" s="102"/>
      <c r="H245" s="342"/>
      <c r="I245" s="342"/>
      <c r="J245" s="102"/>
      <c r="K245" s="102"/>
    </row>
    <row r="246" spans="2:11" ht="14.25" customHeight="1">
      <c r="B246" s="336">
        <v>1994</v>
      </c>
      <c r="C246" s="8" t="s">
        <v>211</v>
      </c>
      <c r="D246" s="338">
        <v>12.83403</v>
      </c>
      <c r="E246" s="338"/>
      <c r="F246" s="102">
        <v>10.228727940778603</v>
      </c>
      <c r="G246" s="102"/>
      <c r="H246" s="342"/>
      <c r="I246" s="342"/>
      <c r="J246" s="102"/>
      <c r="K246" s="102"/>
    </row>
    <row r="247" spans="2:11" ht="14.25" customHeight="1">
      <c r="B247" s="336">
        <v>1994</v>
      </c>
      <c r="C247" s="8" t="s">
        <v>212</v>
      </c>
      <c r="D247" s="338">
        <v>13.00088</v>
      </c>
      <c r="E247" s="338"/>
      <c r="F247" s="102">
        <v>11.272130956721506</v>
      </c>
      <c r="G247" s="102"/>
      <c r="H247" s="342"/>
      <c r="I247" s="342"/>
      <c r="J247" s="102"/>
      <c r="K247" s="102"/>
    </row>
    <row r="248" spans="2:11" ht="14.25" customHeight="1">
      <c r="B248" s="336">
        <v>1994</v>
      </c>
      <c r="C248" s="8" t="s">
        <v>213</v>
      </c>
      <c r="D248" s="338">
        <v>13.127000000000001</v>
      </c>
      <c r="E248" s="338"/>
      <c r="F248" s="102">
        <v>11.238975248967865</v>
      </c>
      <c r="G248" s="102"/>
      <c r="H248" s="342"/>
      <c r="I248" s="342"/>
      <c r="J248" s="102"/>
      <c r="K248" s="102"/>
    </row>
    <row r="249" spans="2:11" ht="14.25" customHeight="1">
      <c r="B249" s="336">
        <v>1994</v>
      </c>
      <c r="C249" s="8" t="s">
        <v>214</v>
      </c>
      <c r="D249" s="338">
        <v>13.30555</v>
      </c>
      <c r="E249" s="338"/>
      <c r="F249" s="102">
        <v>11.668896315456424</v>
      </c>
      <c r="G249" s="102"/>
      <c r="H249" s="342"/>
      <c r="I249" s="342"/>
      <c r="J249" s="102"/>
      <c r="K249" s="102"/>
    </row>
    <row r="250" spans="2:11" ht="14.25" customHeight="1">
      <c r="B250" s="336">
        <v>1994</v>
      </c>
      <c r="C250" s="8" t="s">
        <v>215</v>
      </c>
      <c r="D250" s="338">
        <v>13.52244</v>
      </c>
      <c r="E250" s="338"/>
      <c r="F250" s="102">
        <v>12.032728863437514</v>
      </c>
      <c r="G250" s="102"/>
      <c r="H250" s="342"/>
      <c r="I250" s="342"/>
      <c r="J250" s="102"/>
      <c r="K250" s="102"/>
    </row>
    <row r="251" spans="2:11" ht="14.25" customHeight="1">
      <c r="B251" s="336">
        <v>1994</v>
      </c>
      <c r="C251" s="8" t="s">
        <v>216</v>
      </c>
      <c r="D251" s="338">
        <v>13.646850000000001</v>
      </c>
      <c r="E251" s="338"/>
      <c r="F251" s="102">
        <v>11.833392882312646</v>
      </c>
      <c r="G251" s="102"/>
      <c r="H251" s="342"/>
      <c r="I251" s="342"/>
      <c r="J251" s="102"/>
      <c r="K251" s="102"/>
    </row>
    <row r="252" spans="2:11" ht="14.25" customHeight="1">
      <c r="B252" s="336">
        <v>1994</v>
      </c>
      <c r="C252" s="8" t="s">
        <v>217</v>
      </c>
      <c r="D252" s="338">
        <v>13.89798</v>
      </c>
      <c r="E252" s="338"/>
      <c r="F252" s="340">
        <v>13.471423905943839</v>
      </c>
      <c r="G252" s="340"/>
      <c r="H252" s="342"/>
      <c r="I252" s="342"/>
      <c r="J252" s="102"/>
      <c r="K252" s="102"/>
    </row>
    <row r="253" spans="2:11" ht="14.25" customHeight="1">
      <c r="B253" s="336">
        <v>1994</v>
      </c>
      <c r="C253" s="8" t="s">
        <v>361</v>
      </c>
      <c r="D253" s="338">
        <v>14.19538</v>
      </c>
      <c r="E253" s="338"/>
      <c r="F253" s="338">
        <v>16.260183243093163</v>
      </c>
      <c r="G253" s="338"/>
      <c r="H253" s="342"/>
      <c r="I253" s="342"/>
      <c r="J253" s="102"/>
      <c r="K253" s="102"/>
    </row>
    <row r="254" spans="2:11" ht="14.25" customHeight="1">
      <c r="B254" s="336">
        <v>1994</v>
      </c>
      <c r="C254" s="8" t="s">
        <v>219</v>
      </c>
      <c r="D254" s="338">
        <v>14.39978</v>
      </c>
      <c r="E254" s="338"/>
      <c r="F254" s="338">
        <v>16.813063793886691</v>
      </c>
      <c r="G254" s="338"/>
      <c r="H254" s="342"/>
      <c r="I254" s="342"/>
      <c r="J254" s="102"/>
      <c r="K254" s="102"/>
    </row>
    <row r="255" spans="2:11" ht="14.25" customHeight="1">
      <c r="B255" s="336">
        <v>1994</v>
      </c>
      <c r="C255" s="8" t="s">
        <v>220</v>
      </c>
      <c r="D255" s="338">
        <v>14.615790000000001</v>
      </c>
      <c r="E255" s="338"/>
      <c r="F255" s="338">
        <v>17.298390494649031</v>
      </c>
      <c r="G255" s="338"/>
      <c r="H255" s="342"/>
      <c r="I255" s="342"/>
      <c r="J255" s="102"/>
      <c r="K255" s="102"/>
    </row>
    <row r="256" spans="2:11" ht="14.25" customHeight="1">
      <c r="B256" s="336">
        <v>1994</v>
      </c>
      <c r="C256" s="8" t="s">
        <v>221</v>
      </c>
      <c r="D256" s="338">
        <v>15.06887</v>
      </c>
      <c r="E256" s="338"/>
      <c r="F256" s="338">
        <v>19.856082376812207</v>
      </c>
      <c r="G256" s="338"/>
      <c r="H256" s="342"/>
      <c r="I256" s="342"/>
      <c r="J256" s="102"/>
      <c r="K256" s="102"/>
    </row>
    <row r="257" spans="2:11" ht="14.25" customHeight="1">
      <c r="B257" s="14"/>
      <c r="D257" s="338"/>
      <c r="E257" s="338"/>
      <c r="H257" s="342"/>
      <c r="I257" s="342"/>
      <c r="J257" s="102"/>
      <c r="K257" s="102"/>
    </row>
    <row r="258" spans="2:11" ht="14.25" customHeight="1">
      <c r="B258" s="336">
        <v>1995</v>
      </c>
      <c r="C258" s="8" t="s">
        <v>210</v>
      </c>
      <c r="D258" s="338">
        <v>15.69875</v>
      </c>
      <c r="E258" s="338"/>
      <c r="F258" s="338">
        <v>23.78892071910531</v>
      </c>
      <c r="G258" s="338"/>
      <c r="H258" s="342"/>
      <c r="I258" s="342"/>
      <c r="J258" s="102"/>
      <c r="K258" s="102"/>
    </row>
    <row r="259" spans="2:11" ht="14.25" customHeight="1">
      <c r="B259" s="336">
        <v>1995</v>
      </c>
      <c r="C259" s="8" t="s">
        <v>211</v>
      </c>
      <c r="D259" s="338">
        <v>15.9312</v>
      </c>
      <c r="E259" s="338"/>
      <c r="F259" s="338">
        <v>24.13248215876073</v>
      </c>
      <c r="G259" s="338"/>
      <c r="H259" s="342"/>
      <c r="I259" s="342"/>
      <c r="J259" s="102"/>
      <c r="K259" s="102"/>
    </row>
    <row r="260" spans="2:11" ht="14.25" customHeight="1">
      <c r="B260" s="336">
        <v>1995</v>
      </c>
      <c r="C260" s="8" t="s">
        <v>212</v>
      </c>
      <c r="D260" s="338">
        <v>16.06296</v>
      </c>
      <c r="E260" s="338"/>
      <c r="F260" s="338">
        <v>23.552867190528641</v>
      </c>
      <c r="G260" s="338"/>
      <c r="H260" s="342"/>
      <c r="I260" s="342"/>
      <c r="J260" s="102"/>
      <c r="K260" s="102"/>
    </row>
    <row r="261" spans="2:11" ht="14.25" customHeight="1">
      <c r="B261" s="336">
        <v>1995</v>
      </c>
      <c r="C261" s="8" t="s">
        <v>213</v>
      </c>
      <c r="D261" s="338">
        <v>16.154019999999999</v>
      </c>
      <c r="E261" s="338"/>
      <c r="F261" s="338">
        <v>23.059495695893947</v>
      </c>
      <c r="G261" s="338"/>
      <c r="H261" s="342"/>
      <c r="I261" s="342"/>
      <c r="J261" s="102"/>
      <c r="K261" s="102"/>
    </row>
    <row r="262" spans="2:11" ht="14.25" customHeight="1">
      <c r="B262" s="336">
        <v>1995</v>
      </c>
      <c r="C262" s="8" t="s">
        <v>214</v>
      </c>
      <c r="D262" s="338">
        <v>16.295310000000001</v>
      </c>
      <c r="E262" s="338"/>
      <c r="F262" s="338">
        <v>22.470021908151114</v>
      </c>
      <c r="G262" s="338"/>
      <c r="H262" s="342"/>
      <c r="I262" s="342"/>
      <c r="J262" s="102"/>
      <c r="K262" s="102"/>
    </row>
    <row r="263" spans="2:11" ht="14.25" customHeight="1">
      <c r="B263" s="336">
        <v>1995</v>
      </c>
      <c r="C263" s="8" t="s">
        <v>215</v>
      </c>
      <c r="D263" s="338">
        <v>16.538640000000001</v>
      </c>
      <c r="E263" s="338"/>
      <c r="F263" s="338">
        <v>22.305146112683815</v>
      </c>
      <c r="G263" s="338"/>
      <c r="H263" s="342"/>
      <c r="I263" s="342"/>
      <c r="J263" s="102"/>
      <c r="K263" s="102"/>
    </row>
    <row r="264" spans="2:11" ht="14.25" customHeight="1">
      <c r="B264" s="336">
        <v>1995</v>
      </c>
      <c r="C264" s="8" t="s">
        <v>216</v>
      </c>
      <c r="D264" s="338">
        <v>16.818069999999999</v>
      </c>
      <c r="E264" s="338"/>
      <c r="F264" s="338">
        <v>23.237743508575225</v>
      </c>
      <c r="G264" s="338"/>
      <c r="H264" s="342"/>
      <c r="I264" s="342"/>
      <c r="J264" s="102"/>
      <c r="K264" s="102"/>
    </row>
    <row r="265" spans="2:11" ht="14.25" customHeight="1">
      <c r="B265" s="336">
        <v>1995</v>
      </c>
      <c r="C265" s="8" t="s">
        <v>217</v>
      </c>
      <c r="D265" s="338">
        <v>17.00489</v>
      </c>
      <c r="E265" s="338"/>
      <c r="F265" s="338">
        <v>22.355119233154738</v>
      </c>
      <c r="G265" s="338"/>
      <c r="H265" s="342"/>
      <c r="I265" s="342"/>
      <c r="J265" s="102"/>
      <c r="K265" s="102"/>
    </row>
    <row r="266" spans="2:11" ht="14.25" customHeight="1">
      <c r="B266" s="336">
        <v>1995</v>
      </c>
      <c r="C266" s="8" t="s">
        <v>361</v>
      </c>
      <c r="D266" s="338">
        <v>17.320430000000002</v>
      </c>
      <c r="E266" s="338"/>
      <c r="F266" s="338">
        <v>22.014556848777573</v>
      </c>
      <c r="G266" s="338"/>
      <c r="H266" s="342"/>
      <c r="I266" s="342"/>
      <c r="J266" s="102"/>
      <c r="K266" s="102"/>
    </row>
    <row r="267" spans="2:11" ht="14.25" customHeight="1">
      <c r="B267" s="336">
        <v>1995</v>
      </c>
      <c r="C267" s="8" t="s">
        <v>219</v>
      </c>
      <c r="D267" s="338">
        <v>17.836919999999999</v>
      </c>
      <c r="E267" s="338"/>
      <c r="F267" s="338">
        <v>23.869392449051301</v>
      </c>
      <c r="G267" s="338"/>
      <c r="H267" s="342"/>
      <c r="I267" s="342"/>
      <c r="J267" s="102"/>
      <c r="K267" s="102"/>
    </row>
    <row r="268" spans="2:11" ht="14.25" customHeight="1">
      <c r="B268" s="336">
        <v>1995</v>
      </c>
      <c r="C268" s="8" t="s">
        <v>220</v>
      </c>
      <c r="D268" s="338">
        <v>18.259219999999999</v>
      </c>
      <c r="E268" s="338"/>
      <c r="F268" s="338">
        <v>24.928040153833617</v>
      </c>
      <c r="G268" s="338"/>
      <c r="H268" s="342"/>
      <c r="I268" s="342"/>
      <c r="J268" s="102"/>
      <c r="K268" s="102"/>
    </row>
    <row r="269" spans="2:11" ht="14.25" customHeight="1">
      <c r="B269" s="336">
        <v>1995</v>
      </c>
      <c r="C269" s="8" t="s">
        <v>221</v>
      </c>
      <c r="D269" s="338">
        <v>18.469580000000001</v>
      </c>
      <c r="E269" s="338"/>
      <c r="F269" s="338">
        <v>22.567783782061959</v>
      </c>
      <c r="G269" s="338"/>
      <c r="H269" s="342"/>
      <c r="I269" s="342"/>
      <c r="J269" s="102"/>
      <c r="K269" s="102"/>
    </row>
    <row r="270" spans="2:11" ht="14.25" customHeight="1">
      <c r="B270" s="14"/>
      <c r="D270" s="338"/>
      <c r="E270" s="338"/>
      <c r="H270" s="342"/>
      <c r="I270" s="342"/>
      <c r="J270" s="102"/>
      <c r="K270" s="102"/>
    </row>
    <row r="271" spans="2:11" ht="14.25" customHeight="1">
      <c r="B271" s="336">
        <v>1996</v>
      </c>
      <c r="C271" s="8" t="s">
        <v>210</v>
      </c>
      <c r="D271" s="338">
        <v>18.703489999999999</v>
      </c>
      <c r="E271" s="338"/>
      <c r="F271" s="338">
        <v>19.139995222549555</v>
      </c>
      <c r="G271" s="338"/>
      <c r="H271" s="342"/>
      <c r="I271" s="342"/>
      <c r="J271" s="102"/>
      <c r="K271" s="102"/>
    </row>
    <row r="272" spans="2:11" ht="14.25" customHeight="1">
      <c r="B272" s="336">
        <v>1996</v>
      </c>
      <c r="C272" s="8" t="s">
        <v>211</v>
      </c>
      <c r="D272" s="338">
        <v>18.895019999999999</v>
      </c>
      <c r="E272" s="338"/>
      <c r="F272" s="338">
        <v>18.603871648086763</v>
      </c>
      <c r="G272" s="338"/>
      <c r="H272" s="342"/>
      <c r="I272" s="342"/>
      <c r="J272" s="102"/>
      <c r="K272" s="102"/>
    </row>
    <row r="273" spans="2:11" ht="14.25" customHeight="1">
      <c r="B273" s="336">
        <v>1996</v>
      </c>
      <c r="C273" s="8" t="s">
        <v>212</v>
      </c>
      <c r="D273" s="338">
        <v>19.0002</v>
      </c>
      <c r="E273" s="338"/>
      <c r="F273" s="338">
        <v>18.285795395120196</v>
      </c>
      <c r="G273" s="338"/>
      <c r="H273" s="342"/>
      <c r="I273" s="342"/>
      <c r="J273" s="102"/>
      <c r="K273" s="102"/>
    </row>
    <row r="274" spans="2:11" ht="14.25" customHeight="1">
      <c r="B274" s="336">
        <v>1996</v>
      </c>
      <c r="C274" s="8" t="s">
        <v>213</v>
      </c>
      <c r="D274" s="338">
        <v>19.144629999999999</v>
      </c>
      <c r="E274" s="338"/>
      <c r="F274" s="338">
        <v>18.513100763772737</v>
      </c>
      <c r="G274" s="338"/>
      <c r="H274" s="342"/>
      <c r="I274" s="342"/>
      <c r="J274" s="102"/>
      <c r="K274" s="102"/>
    </row>
    <row r="275" spans="2:11" ht="14.25" customHeight="1">
      <c r="B275" s="336">
        <v>1996</v>
      </c>
      <c r="C275" s="8" t="s">
        <v>214</v>
      </c>
      <c r="D275" s="338">
        <v>19.464880000000001</v>
      </c>
      <c r="E275" s="338"/>
      <c r="F275" s="338">
        <v>19.450811307057062</v>
      </c>
      <c r="G275" s="338"/>
      <c r="H275" s="342"/>
      <c r="I275" s="342"/>
      <c r="J275" s="102"/>
      <c r="K275" s="102"/>
    </row>
    <row r="276" spans="2:11" ht="14.25" customHeight="1">
      <c r="B276" s="336">
        <v>1996</v>
      </c>
      <c r="C276" s="8" t="s">
        <v>215</v>
      </c>
      <c r="D276" s="338">
        <v>19.73019</v>
      </c>
      <c r="E276" s="338"/>
      <c r="F276" s="338">
        <v>19.297535952170186</v>
      </c>
      <c r="G276" s="338"/>
      <c r="H276" s="342"/>
      <c r="I276" s="342"/>
      <c r="J276" s="102"/>
      <c r="K276" s="102"/>
    </row>
    <row r="277" spans="2:11" ht="14.25" customHeight="1">
      <c r="B277" s="336">
        <v>1996</v>
      </c>
      <c r="C277" s="8" t="s">
        <v>216</v>
      </c>
      <c r="D277" s="338">
        <v>19.96096</v>
      </c>
      <c r="E277" s="338"/>
      <c r="F277" s="338">
        <v>18.687578301196282</v>
      </c>
      <c r="G277" s="338"/>
      <c r="H277" s="342"/>
      <c r="I277" s="342"/>
      <c r="J277" s="102"/>
      <c r="K277" s="102"/>
    </row>
    <row r="278" spans="2:11" ht="14.25" customHeight="1">
      <c r="B278" s="336">
        <v>1996</v>
      </c>
      <c r="C278" s="8" t="s">
        <v>217</v>
      </c>
      <c r="D278" s="338">
        <v>20.15249</v>
      </c>
      <c r="E278" s="338"/>
      <c r="F278" s="338">
        <v>18.509969779281139</v>
      </c>
      <c r="G278" s="338"/>
      <c r="H278" s="342"/>
      <c r="I278" s="342"/>
      <c r="J278" s="102"/>
      <c r="K278" s="102"/>
    </row>
    <row r="279" spans="2:11" ht="14.25" customHeight="1">
      <c r="B279" s="336">
        <v>1996</v>
      </c>
      <c r="C279" s="8" t="s">
        <v>361</v>
      </c>
      <c r="D279" s="338">
        <v>20.33616</v>
      </c>
      <c r="E279" s="338"/>
      <c r="F279" s="338">
        <v>17.411403758451709</v>
      </c>
      <c r="G279" s="338"/>
      <c r="H279" s="342"/>
      <c r="I279" s="342"/>
      <c r="J279" s="102"/>
      <c r="K279" s="102"/>
    </row>
    <row r="280" spans="2:11" ht="14.25" customHeight="1">
      <c r="B280" s="336">
        <v>1996</v>
      </c>
      <c r="C280" s="8" t="s">
        <v>219</v>
      </c>
      <c r="D280" s="338">
        <v>20.599900000000002</v>
      </c>
      <c r="E280" s="338"/>
      <c r="F280" s="338">
        <v>15.490230376096337</v>
      </c>
      <c r="G280" s="338"/>
      <c r="H280" s="342"/>
      <c r="I280" s="342"/>
      <c r="J280" s="102"/>
      <c r="K280" s="102"/>
    </row>
    <row r="281" spans="2:11" ht="14.25" customHeight="1">
      <c r="B281" s="336">
        <v>1996</v>
      </c>
      <c r="C281" s="8" t="s">
        <v>220</v>
      </c>
      <c r="D281" s="338">
        <v>20.810269999999999</v>
      </c>
      <c r="E281" s="338"/>
      <c r="F281" s="338">
        <v>13.971297788185916</v>
      </c>
      <c r="G281" s="338"/>
      <c r="H281" s="342"/>
      <c r="I281" s="342"/>
      <c r="J281" s="102"/>
      <c r="K281" s="102"/>
    </row>
    <row r="282" spans="2:11" ht="14.25" customHeight="1">
      <c r="B282" s="336">
        <v>1996</v>
      </c>
      <c r="C282" s="8" t="s">
        <v>221</v>
      </c>
      <c r="D282" s="338">
        <v>21.034759999999999</v>
      </c>
      <c r="E282" s="338"/>
      <c r="F282" s="338">
        <v>13.888675324506556</v>
      </c>
      <c r="G282" s="338"/>
      <c r="H282" s="342"/>
      <c r="I282" s="342"/>
      <c r="J282" s="102"/>
      <c r="K282" s="102"/>
    </row>
    <row r="283" spans="2:11" ht="14.25" customHeight="1">
      <c r="B283" s="14"/>
      <c r="D283" s="338"/>
      <c r="E283" s="338"/>
      <c r="H283" s="342"/>
      <c r="I283" s="342"/>
      <c r="J283" s="102"/>
      <c r="K283" s="102"/>
    </row>
    <row r="284" spans="2:11" ht="14.25" customHeight="1">
      <c r="B284" s="336">
        <v>1997</v>
      </c>
      <c r="C284" s="8" t="s">
        <v>210</v>
      </c>
      <c r="D284" s="338">
        <v>21.468039999999998</v>
      </c>
      <c r="E284" s="338"/>
      <c r="F284" s="338">
        <v>14.780931259353199</v>
      </c>
      <c r="G284" s="338"/>
      <c r="H284" s="342"/>
      <c r="I284" s="342"/>
      <c r="J284" s="102"/>
      <c r="K284" s="102"/>
    </row>
    <row r="285" spans="2:11" ht="14.25" customHeight="1">
      <c r="B285" s="336">
        <v>1997</v>
      </c>
      <c r="C285" s="8" t="s">
        <v>211</v>
      </c>
      <c r="D285" s="338">
        <v>21.60305</v>
      </c>
      <c r="E285" s="338"/>
      <c r="F285" s="338">
        <v>14.331977420505515</v>
      </c>
      <c r="G285" s="338"/>
      <c r="H285" s="342"/>
      <c r="I285" s="342"/>
      <c r="J285" s="102"/>
      <c r="K285" s="102"/>
    </row>
    <row r="286" spans="2:11" ht="14.25" customHeight="1">
      <c r="B286" s="336">
        <v>1997</v>
      </c>
      <c r="C286" s="8" t="s">
        <v>212</v>
      </c>
      <c r="D286" s="338">
        <v>21.838539999999998</v>
      </c>
      <c r="E286" s="338"/>
      <c r="F286" s="338">
        <v>14.938474331849132</v>
      </c>
      <c r="G286" s="338"/>
      <c r="H286" s="342"/>
      <c r="I286" s="342"/>
      <c r="J286" s="102"/>
      <c r="K286" s="102"/>
    </row>
    <row r="287" spans="2:11" ht="14.25" customHeight="1">
      <c r="B287" s="336">
        <v>1997</v>
      </c>
      <c r="C287" s="8" t="s">
        <v>213</v>
      </c>
      <c r="D287" s="338">
        <v>22.13053</v>
      </c>
      <c r="E287" s="338"/>
      <c r="F287" s="338">
        <v>15.596540648735447</v>
      </c>
      <c r="G287" s="338"/>
      <c r="H287" s="342"/>
      <c r="I287" s="342"/>
      <c r="J287" s="102"/>
      <c r="K287" s="102"/>
    </row>
    <row r="288" spans="2:11" ht="14.25" customHeight="1">
      <c r="B288" s="336">
        <v>1997</v>
      </c>
      <c r="C288" s="8" t="s">
        <v>214</v>
      </c>
      <c r="D288" s="338">
        <v>22.243559999999999</v>
      </c>
      <c r="E288" s="338"/>
      <c r="F288" s="338">
        <v>14.275351299365822</v>
      </c>
      <c r="G288" s="338"/>
      <c r="H288" s="342"/>
      <c r="I288" s="342"/>
      <c r="J288" s="102"/>
      <c r="K288" s="102"/>
    </row>
    <row r="289" spans="2:11" ht="14.25" customHeight="1">
      <c r="B289" s="336">
        <v>1997</v>
      </c>
      <c r="C289" s="8" t="s">
        <v>215</v>
      </c>
      <c r="D289" s="338">
        <v>22.417819999999999</v>
      </c>
      <c r="E289" s="338"/>
      <c r="F289" s="338">
        <v>13.621916464058373</v>
      </c>
      <c r="G289" s="338"/>
      <c r="H289" s="342"/>
      <c r="I289" s="342"/>
      <c r="J289" s="102"/>
      <c r="K289" s="102"/>
    </row>
    <row r="290" spans="2:11" ht="14.25" customHeight="1">
      <c r="B290" s="336">
        <v>1997</v>
      </c>
      <c r="C290" s="8" t="s">
        <v>216</v>
      </c>
      <c r="D290" s="338">
        <v>22.610910000000001</v>
      </c>
      <c r="E290" s="338"/>
      <c r="F290" s="338">
        <v>13.275664096316012</v>
      </c>
      <c r="G290" s="338"/>
      <c r="H290" s="342"/>
      <c r="I290" s="342"/>
      <c r="J290" s="102"/>
      <c r="K290" s="102"/>
    </row>
    <row r="291" spans="2:11" ht="14.25" customHeight="1">
      <c r="B291" s="336">
        <v>1997</v>
      </c>
      <c r="C291" s="8" t="s">
        <v>217</v>
      </c>
      <c r="D291" s="338">
        <v>22.862089999999998</v>
      </c>
      <c r="E291" s="338"/>
      <c r="F291" s="338">
        <v>13.445484900377066</v>
      </c>
      <c r="G291" s="338"/>
      <c r="H291" s="342"/>
      <c r="I291" s="342"/>
      <c r="J291" s="102"/>
      <c r="K291" s="102"/>
    </row>
    <row r="292" spans="2:11" ht="14.25" customHeight="1">
      <c r="B292" s="336">
        <v>1997</v>
      </c>
      <c r="C292" s="8" t="s">
        <v>361</v>
      </c>
      <c r="D292" s="338">
        <v>22.771039999999999</v>
      </c>
      <c r="E292" s="338"/>
      <c r="F292" s="338">
        <v>11.973155207276102</v>
      </c>
      <c r="G292" s="338"/>
      <c r="H292" s="342"/>
      <c r="I292" s="342"/>
      <c r="J292" s="102"/>
      <c r="K292" s="102"/>
    </row>
    <row r="293" spans="2:11" ht="14.25" customHeight="1">
      <c r="B293" s="336">
        <v>1997</v>
      </c>
      <c r="C293" s="8" t="s">
        <v>219</v>
      </c>
      <c r="D293" s="338">
        <v>22.810289999999998</v>
      </c>
      <c r="E293" s="338"/>
      <c r="F293" s="338">
        <v>10.730100631556446</v>
      </c>
      <c r="G293" s="338"/>
      <c r="H293" s="342"/>
      <c r="I293" s="342"/>
      <c r="J293" s="102"/>
      <c r="K293" s="102"/>
    </row>
    <row r="294" spans="2:11" ht="14.25" customHeight="1">
      <c r="B294" s="336">
        <v>1997</v>
      </c>
      <c r="C294" s="8" t="s">
        <v>220</v>
      </c>
      <c r="D294" s="338">
        <v>23.193339999999999</v>
      </c>
      <c r="E294" s="338"/>
      <c r="F294" s="338">
        <v>11.451413172438416</v>
      </c>
      <c r="G294" s="338"/>
      <c r="H294" s="342"/>
      <c r="I294" s="342"/>
      <c r="J294" s="102"/>
      <c r="K294" s="102"/>
    </row>
    <row r="295" spans="2:11" ht="14.25" customHeight="1">
      <c r="B295" s="336">
        <v>1997</v>
      </c>
      <c r="C295" s="8" t="s">
        <v>221</v>
      </c>
      <c r="D295" s="338">
        <v>23.39114</v>
      </c>
      <c r="E295" s="338"/>
      <c r="F295" s="338">
        <v>11.202314644902065</v>
      </c>
      <c r="G295" s="338"/>
      <c r="H295" s="342"/>
      <c r="I295" s="342"/>
      <c r="J295" s="102"/>
      <c r="K295" s="102"/>
    </row>
    <row r="296" spans="2:11" ht="14.25" customHeight="1">
      <c r="B296" s="14"/>
      <c r="D296" s="338"/>
      <c r="E296" s="338"/>
      <c r="H296" s="342"/>
      <c r="I296" s="342"/>
      <c r="J296" s="102"/>
      <c r="K296" s="102"/>
    </row>
    <row r="297" spans="2:11" ht="14.25" customHeight="1">
      <c r="B297" s="336">
        <v>1998</v>
      </c>
      <c r="C297" s="8" t="s">
        <v>210</v>
      </c>
      <c r="D297" s="338">
        <v>23.763200000000001</v>
      </c>
      <c r="E297" s="338"/>
      <c r="F297" s="338">
        <v>10.691055168520288</v>
      </c>
      <c r="G297" s="338"/>
      <c r="H297" s="342"/>
      <c r="I297" s="342"/>
      <c r="J297" s="102"/>
      <c r="K297" s="102"/>
    </row>
    <row r="298" spans="2:11" ht="14.25" customHeight="1">
      <c r="B298" s="336">
        <v>1998</v>
      </c>
      <c r="C298" s="8" t="s">
        <v>211</v>
      </c>
      <c r="D298" s="338">
        <v>24.00339</v>
      </c>
      <c r="E298" s="338"/>
      <c r="F298" s="338">
        <v>11.111116254417778</v>
      </c>
      <c r="G298" s="338"/>
      <c r="H298" s="342"/>
      <c r="I298" s="342"/>
      <c r="J298" s="102"/>
      <c r="K298" s="102"/>
    </row>
    <row r="299" spans="2:11" ht="14.25" customHeight="1">
      <c r="B299" s="336">
        <v>1998</v>
      </c>
      <c r="C299" s="8" t="s">
        <v>212</v>
      </c>
      <c r="D299" s="338">
        <v>24.256139999999998</v>
      </c>
      <c r="E299" s="338"/>
      <c r="F299" s="338">
        <v>11.070337119605982</v>
      </c>
      <c r="G299" s="338"/>
      <c r="H299" s="342"/>
      <c r="I299" s="342"/>
      <c r="J299" s="102"/>
      <c r="K299" s="102"/>
    </row>
    <row r="300" spans="2:11" ht="14.25" customHeight="1">
      <c r="B300" s="336">
        <v>1998</v>
      </c>
      <c r="C300" s="8" t="s">
        <v>213</v>
      </c>
      <c r="D300" s="338">
        <v>24.450810000000001</v>
      </c>
      <c r="E300" s="338"/>
      <c r="F300" s="338">
        <v>10.48452070510738</v>
      </c>
      <c r="G300" s="338"/>
      <c r="H300" s="342"/>
      <c r="I300" s="342"/>
      <c r="J300" s="102"/>
      <c r="K300" s="102"/>
    </row>
    <row r="301" spans="2:11" ht="14.25" customHeight="1">
      <c r="B301" s="336">
        <v>1998</v>
      </c>
      <c r="C301" s="8" t="s">
        <v>214</v>
      </c>
      <c r="D301" s="338">
        <v>24.636050000000001</v>
      </c>
      <c r="E301" s="338"/>
      <c r="F301" s="338">
        <v>10.755877206706131</v>
      </c>
      <c r="G301" s="338"/>
      <c r="H301" s="342"/>
      <c r="I301" s="342"/>
      <c r="J301" s="102"/>
      <c r="K301" s="102"/>
    </row>
    <row r="302" spans="2:11" ht="14.25" customHeight="1">
      <c r="B302" s="336">
        <v>1998</v>
      </c>
      <c r="C302" s="8" t="s">
        <v>215</v>
      </c>
      <c r="D302" s="338">
        <v>24.833860000000001</v>
      </c>
      <c r="E302" s="338"/>
      <c r="F302" s="338">
        <v>10.777319114882724</v>
      </c>
      <c r="G302" s="338"/>
      <c r="H302" s="342"/>
      <c r="I302" s="342"/>
      <c r="J302" s="102"/>
      <c r="K302" s="102"/>
    </row>
    <row r="303" spans="2:11" ht="14.25" customHeight="1">
      <c r="B303" s="336">
        <v>1998</v>
      </c>
      <c r="C303" s="8" t="s">
        <v>216</v>
      </c>
      <c r="D303" s="338">
        <v>25.256150000000002</v>
      </c>
      <c r="E303" s="338"/>
      <c r="F303" s="338">
        <v>11.698954177430281</v>
      </c>
      <c r="G303" s="338"/>
      <c r="H303" s="342"/>
      <c r="I303" s="342"/>
      <c r="J303" s="102"/>
      <c r="K303" s="102"/>
    </row>
    <row r="304" spans="2:11" ht="14.25" customHeight="1">
      <c r="B304" s="336">
        <v>1998</v>
      </c>
      <c r="C304" s="8" t="s">
        <v>217</v>
      </c>
      <c r="D304" s="338">
        <v>25.766359999999999</v>
      </c>
      <c r="E304" s="338"/>
      <c r="F304" s="338">
        <v>12.703431750990399</v>
      </c>
      <c r="G304" s="338"/>
      <c r="H304" s="342"/>
      <c r="I304" s="342"/>
      <c r="J304" s="102"/>
      <c r="K304" s="102"/>
    </row>
    <row r="305" spans="2:11" ht="14.25" customHeight="1">
      <c r="B305" s="336">
        <v>1998</v>
      </c>
      <c r="C305" s="8" t="s">
        <v>361</v>
      </c>
      <c r="D305" s="338">
        <v>25.665890000000001</v>
      </c>
      <c r="E305" s="338"/>
      <c r="F305" s="338">
        <v>12.712858086411519</v>
      </c>
      <c r="G305" s="338"/>
      <c r="H305" s="342"/>
      <c r="I305" s="342"/>
      <c r="J305" s="102"/>
      <c r="K305" s="102"/>
    </row>
    <row r="306" spans="2:11" ht="14.25" customHeight="1">
      <c r="B306" s="336">
        <v>1998</v>
      </c>
      <c r="C306" s="8" t="s">
        <v>219</v>
      </c>
      <c r="D306" s="338">
        <v>25.745950000000001</v>
      </c>
      <c r="E306" s="338"/>
      <c r="F306" s="338">
        <v>12.869893368300019</v>
      </c>
      <c r="G306" s="338"/>
      <c r="H306" s="342"/>
      <c r="I306" s="342"/>
      <c r="J306" s="102"/>
      <c r="K306" s="102"/>
    </row>
    <row r="307" spans="2:11" ht="14.25" customHeight="1">
      <c r="B307" s="336">
        <v>1998</v>
      </c>
      <c r="C307" s="8" t="s">
        <v>220</v>
      </c>
      <c r="D307" s="338">
        <v>26.085049999999999</v>
      </c>
      <c r="E307" s="338"/>
      <c r="F307" s="338">
        <v>12.467846373139874</v>
      </c>
      <c r="G307" s="338"/>
      <c r="H307" s="342"/>
      <c r="I307" s="342"/>
      <c r="J307" s="102"/>
      <c r="K307" s="102"/>
    </row>
    <row r="308" spans="2:11" ht="14.25" customHeight="1">
      <c r="B308" s="336">
        <v>1998</v>
      </c>
      <c r="C308" s="8" t="s">
        <v>221</v>
      </c>
      <c r="D308" s="338">
        <v>26.281279999999999</v>
      </c>
      <c r="E308" s="338"/>
      <c r="F308" s="338">
        <v>12.355703911823019</v>
      </c>
      <c r="G308" s="338"/>
      <c r="H308" s="342"/>
      <c r="I308" s="342"/>
      <c r="J308" s="102"/>
      <c r="K308" s="102"/>
    </row>
    <row r="309" spans="2:11" ht="14.25" customHeight="1">
      <c r="B309" s="14"/>
      <c r="D309" s="338"/>
      <c r="E309" s="338"/>
      <c r="H309" s="342"/>
      <c r="I309" s="342"/>
      <c r="J309" s="102"/>
      <c r="K309" s="102"/>
    </row>
    <row r="310" spans="2:11" ht="14.25" customHeight="1">
      <c r="B310" s="336">
        <v>1999</v>
      </c>
      <c r="C310" s="8" t="s">
        <v>210</v>
      </c>
      <c r="D310" s="338">
        <v>26.753810000000001</v>
      </c>
      <c r="E310" s="338"/>
      <c r="F310" s="338">
        <v>12.58504746835443</v>
      </c>
      <c r="G310" s="338"/>
      <c r="H310" s="342"/>
      <c r="I310" s="342"/>
      <c r="J310" s="102"/>
      <c r="K310" s="102"/>
    </row>
    <row r="311" spans="2:11" ht="14.25" customHeight="1">
      <c r="B311" s="336">
        <v>1999</v>
      </c>
      <c r="C311" s="8" t="s">
        <v>211</v>
      </c>
      <c r="D311" s="338">
        <v>26.94848</v>
      </c>
      <c r="E311" s="338"/>
      <c r="F311" s="338">
        <v>12.269475269951455</v>
      </c>
      <c r="G311" s="338"/>
      <c r="H311" s="342"/>
      <c r="I311" s="342"/>
      <c r="J311" s="102"/>
      <c r="K311" s="102"/>
    </row>
    <row r="312" spans="2:11" ht="14.25" customHeight="1">
      <c r="B312" s="336">
        <v>1999</v>
      </c>
      <c r="C312" s="8" t="s">
        <v>212</v>
      </c>
      <c r="D312" s="338">
        <v>26.848009999999999</v>
      </c>
      <c r="E312" s="338"/>
      <c r="F312" s="338">
        <v>10.685418207513644</v>
      </c>
      <c r="G312" s="338"/>
      <c r="H312" s="342"/>
      <c r="I312" s="342"/>
      <c r="J312" s="102"/>
      <c r="K312" s="102"/>
    </row>
    <row r="313" spans="2:11" ht="14.25" customHeight="1">
      <c r="B313" s="336">
        <v>1999</v>
      </c>
      <c r="C313" s="8" t="s">
        <v>213</v>
      </c>
      <c r="D313" s="338">
        <v>26.880970000000001</v>
      </c>
      <c r="E313" s="338"/>
      <c r="F313" s="338">
        <v>9.938975436805574</v>
      </c>
      <c r="G313" s="338"/>
      <c r="H313" s="342"/>
      <c r="I313" s="342"/>
      <c r="J313" s="102"/>
      <c r="K313" s="102"/>
    </row>
    <row r="314" spans="2:11" ht="14.25" customHeight="1">
      <c r="B314" s="336">
        <v>1999</v>
      </c>
      <c r="C314" s="8" t="s">
        <v>214</v>
      </c>
      <c r="D314" s="338">
        <v>27.09919</v>
      </c>
      <c r="E314" s="338"/>
      <c r="F314" s="338">
        <v>9.9981125220966796</v>
      </c>
      <c r="G314" s="338"/>
      <c r="H314" s="342"/>
      <c r="I314" s="342"/>
      <c r="J314" s="102"/>
      <c r="K314" s="102"/>
    </row>
    <row r="315" spans="2:11" ht="14.25" customHeight="1">
      <c r="B315" s="336">
        <v>1999</v>
      </c>
      <c r="C315" s="8" t="s">
        <v>215</v>
      </c>
      <c r="D315" s="338">
        <v>27.475960000000001</v>
      </c>
      <c r="E315" s="338"/>
      <c r="F315" s="338">
        <v>10.639103224387988</v>
      </c>
      <c r="G315" s="338"/>
      <c r="H315" s="342"/>
      <c r="I315" s="342"/>
      <c r="J315" s="102"/>
      <c r="K315" s="102"/>
    </row>
    <row r="316" spans="2:11" ht="14.25" customHeight="1">
      <c r="B316" s="336">
        <v>1999</v>
      </c>
      <c r="C316" s="8" t="s">
        <v>216</v>
      </c>
      <c r="D316" s="338">
        <v>27.545030000000001</v>
      </c>
      <c r="E316" s="338"/>
      <c r="F316" s="338">
        <v>9.0626639452172988</v>
      </c>
      <c r="G316" s="338"/>
      <c r="H316" s="342"/>
      <c r="I316" s="342"/>
      <c r="J316" s="102"/>
      <c r="K316" s="102"/>
    </row>
    <row r="317" spans="2:11" ht="14.25" customHeight="1">
      <c r="B317" s="336">
        <v>1999</v>
      </c>
      <c r="C317" s="8" t="s">
        <v>217</v>
      </c>
      <c r="D317" s="338">
        <v>27.708300000000001</v>
      </c>
      <c r="E317" s="338"/>
      <c r="F317" s="338">
        <v>7.5367261809584374</v>
      </c>
      <c r="G317" s="338"/>
      <c r="H317" s="342"/>
      <c r="I317" s="342"/>
      <c r="J317" s="102"/>
      <c r="K317" s="102"/>
    </row>
    <row r="318" spans="2:11" ht="14.25" customHeight="1">
      <c r="B318" s="336">
        <v>1999</v>
      </c>
      <c r="C318" s="8" t="s">
        <v>361</v>
      </c>
      <c r="D318" s="338">
        <v>27.8904</v>
      </c>
      <c r="E318" s="338"/>
      <c r="F318" s="338">
        <v>8.6671843446691259</v>
      </c>
      <c r="G318" s="338"/>
      <c r="H318" s="342"/>
      <c r="I318" s="342"/>
      <c r="J318" s="102"/>
      <c r="K318" s="102"/>
    </row>
    <row r="319" spans="2:11" ht="14.25" customHeight="1">
      <c r="B319" s="336">
        <v>1999</v>
      </c>
      <c r="C319" s="8" t="s">
        <v>219</v>
      </c>
      <c r="D319" s="338">
        <v>28.300139999999999</v>
      </c>
      <c r="E319" s="338"/>
      <c r="F319" s="338">
        <v>9.920744816174965</v>
      </c>
      <c r="G319" s="338"/>
      <c r="H319" s="342"/>
      <c r="I319" s="342"/>
      <c r="J319" s="102"/>
      <c r="K319" s="102"/>
    </row>
    <row r="320" spans="2:11" ht="14.25" customHeight="1">
      <c r="B320" s="336">
        <v>1999</v>
      </c>
      <c r="C320" s="8" t="s">
        <v>220</v>
      </c>
      <c r="D320" s="338">
        <v>28.565449999999998</v>
      </c>
      <c r="E320" s="338"/>
      <c r="F320" s="338">
        <v>9.5088949417386583</v>
      </c>
      <c r="G320" s="338"/>
      <c r="H320" s="342"/>
      <c r="I320" s="342"/>
      <c r="J320" s="102"/>
      <c r="K320" s="102"/>
    </row>
    <row r="321" spans="2:11" ht="14.25" customHeight="1">
      <c r="B321" s="336">
        <v>1999</v>
      </c>
      <c r="C321" s="8" t="s">
        <v>221</v>
      </c>
      <c r="D321" s="338">
        <v>28.939080000000001</v>
      </c>
      <c r="E321" s="338"/>
      <c r="F321" s="338">
        <v>10.112901654713932</v>
      </c>
      <c r="G321" s="338"/>
      <c r="H321" s="342"/>
      <c r="I321" s="342"/>
      <c r="J321" s="102"/>
      <c r="K321" s="102"/>
    </row>
    <row r="322" spans="2:11" ht="14.25" customHeight="1">
      <c r="D322" s="338"/>
      <c r="E322" s="338"/>
      <c r="H322" s="342"/>
      <c r="I322" s="342"/>
      <c r="J322" s="102"/>
      <c r="K322" s="102"/>
    </row>
    <row r="323" spans="2:11" ht="14.25" customHeight="1">
      <c r="B323" s="336">
        <v>2000</v>
      </c>
      <c r="C323" s="8" t="s">
        <v>210</v>
      </c>
      <c r="D323" s="338">
        <v>29.454000000000001</v>
      </c>
      <c r="E323" s="338"/>
      <c r="F323" s="338">
        <v>10.0927307176062</v>
      </c>
      <c r="G323" s="338"/>
      <c r="H323" s="342"/>
      <c r="I323" s="342"/>
      <c r="J323" s="102"/>
      <c r="K323" s="102"/>
    </row>
    <row r="324" spans="2:11" ht="14.25" customHeight="1">
      <c r="B324" s="336">
        <v>2000</v>
      </c>
      <c r="C324" s="8" t="s">
        <v>211</v>
      </c>
      <c r="D324" s="338">
        <v>29.88101</v>
      </c>
      <c r="E324" s="338"/>
      <c r="F324" s="338">
        <v>10.881986664925071</v>
      </c>
      <c r="G324" s="338"/>
      <c r="H324" s="342"/>
      <c r="I324" s="342"/>
      <c r="J324" s="102"/>
      <c r="K324" s="102"/>
    </row>
    <row r="325" spans="2:11" ht="14.25" customHeight="1">
      <c r="B325" s="336">
        <v>2000</v>
      </c>
      <c r="C325" s="8" t="s">
        <v>212</v>
      </c>
      <c r="D325" s="338">
        <v>30.08352</v>
      </c>
      <c r="E325" s="338"/>
      <c r="F325" s="338">
        <v>12.05120975446598</v>
      </c>
      <c r="G325" s="338"/>
      <c r="H325" s="342"/>
      <c r="I325" s="342"/>
    </row>
    <row r="326" spans="2:11" ht="14.25" customHeight="1">
      <c r="B326" s="336">
        <v>2000</v>
      </c>
      <c r="C326" s="8" t="s">
        <v>213</v>
      </c>
      <c r="D326" s="338">
        <v>29.978339999999999</v>
      </c>
      <c r="E326" s="338"/>
      <c r="F326" s="338">
        <v>11.522538063172563</v>
      </c>
      <c r="G326" s="338"/>
      <c r="H326" s="342"/>
      <c r="I326" s="342"/>
    </row>
    <row r="327" spans="2:11" ht="14.25" customHeight="1">
      <c r="B327" s="336">
        <v>2000</v>
      </c>
      <c r="C327" s="8" t="s">
        <v>214</v>
      </c>
      <c r="D327" s="338">
        <v>29.954789999999999</v>
      </c>
      <c r="E327" s="338"/>
      <c r="F327" s="338">
        <v>10.537584333701483</v>
      </c>
      <c r="G327" s="338"/>
      <c r="H327" s="342"/>
      <c r="I327" s="342"/>
    </row>
    <row r="328" spans="2:11" ht="14.25" customHeight="1">
      <c r="B328" s="336">
        <v>2000</v>
      </c>
      <c r="C328" s="8" t="s">
        <v>215</v>
      </c>
      <c r="D328" s="338">
        <v>30.359819999999999</v>
      </c>
      <c r="E328" s="338"/>
      <c r="F328" s="338">
        <v>10.495938995398154</v>
      </c>
      <c r="G328" s="338"/>
      <c r="H328" s="342"/>
      <c r="I328" s="342"/>
    </row>
    <row r="329" spans="2:11" ht="14.25" customHeight="1">
      <c r="B329" s="336">
        <v>2000</v>
      </c>
      <c r="C329" s="8" t="s">
        <v>216</v>
      </c>
      <c r="D329" s="338">
        <v>30.76014</v>
      </c>
      <c r="E329" s="338"/>
      <c r="F329" s="338">
        <v>11.672196399858702</v>
      </c>
      <c r="G329" s="338"/>
      <c r="H329" s="342"/>
      <c r="I329" s="342"/>
    </row>
    <row r="330" spans="2:11" ht="14.25" customHeight="1">
      <c r="B330" s="336">
        <v>2000</v>
      </c>
      <c r="C330" s="8" t="s">
        <v>217</v>
      </c>
      <c r="D330" s="338">
        <v>30.96265</v>
      </c>
      <c r="E330" s="338"/>
      <c r="F330" s="338">
        <v>11.745036685758414</v>
      </c>
      <c r="G330" s="338"/>
      <c r="H330" s="342"/>
      <c r="I330" s="342"/>
    </row>
    <row r="331" spans="2:11" ht="14.25" customHeight="1">
      <c r="B331" s="336">
        <v>2000</v>
      </c>
      <c r="C331" s="8" t="s">
        <v>361</v>
      </c>
      <c r="D331" s="338">
        <v>31.080390000000001</v>
      </c>
      <c r="E331" s="338"/>
      <c r="F331" s="338">
        <v>11.437591429309016</v>
      </c>
      <c r="G331" s="338"/>
      <c r="H331" s="342"/>
      <c r="I331" s="342"/>
    </row>
    <row r="332" spans="2:11" ht="14.25" customHeight="1">
      <c r="B332" s="336">
        <v>2000</v>
      </c>
      <c r="C332" s="8" t="s">
        <v>219</v>
      </c>
      <c r="D332" s="338">
        <v>31.276630000000001</v>
      </c>
      <c r="E332" s="338"/>
      <c r="F332" s="338">
        <v>10.517580478400468</v>
      </c>
      <c r="G332" s="338"/>
      <c r="H332" s="342"/>
      <c r="I332" s="342"/>
    </row>
    <row r="333" spans="2:11" ht="14.25" customHeight="1">
      <c r="B333" s="336">
        <v>2000</v>
      </c>
      <c r="C333" s="8" t="s">
        <v>220</v>
      </c>
      <c r="D333" s="338">
        <v>31.53566</v>
      </c>
      <c r="E333" s="338"/>
      <c r="F333" s="338">
        <v>10.397910762827127</v>
      </c>
      <c r="G333" s="338"/>
      <c r="H333" s="342"/>
      <c r="I333" s="342"/>
    </row>
    <row r="334" spans="2:11" ht="14.25" customHeight="1">
      <c r="B334" s="336">
        <v>2000</v>
      </c>
      <c r="C334" s="8" t="s">
        <v>221</v>
      </c>
      <c r="D334" s="338">
        <v>31.904579999999999</v>
      </c>
      <c r="E334" s="338"/>
      <c r="F334" s="338">
        <v>10.24738865229993</v>
      </c>
      <c r="G334" s="338"/>
      <c r="H334" s="342"/>
      <c r="I334" s="342"/>
    </row>
    <row r="335" spans="2:11" ht="14.25" customHeight="1">
      <c r="D335" s="338"/>
      <c r="E335" s="338"/>
      <c r="H335" s="342"/>
      <c r="I335" s="342"/>
    </row>
    <row r="336" spans="2:11" ht="14.25" customHeight="1">
      <c r="B336" s="336">
        <v>2001</v>
      </c>
      <c r="C336" s="8" t="s">
        <v>210</v>
      </c>
      <c r="D336" s="338">
        <v>32.34789</v>
      </c>
      <c r="E336" s="338"/>
      <c r="F336" s="338">
        <v>9.8251171317987325</v>
      </c>
      <c r="G336" s="338"/>
      <c r="H336" s="342"/>
      <c r="I336" s="342"/>
    </row>
    <row r="337" spans="2:9" ht="14.25" customHeight="1">
      <c r="B337" s="336">
        <v>2001</v>
      </c>
      <c r="C337" s="8" t="s">
        <v>211</v>
      </c>
      <c r="D337" s="338">
        <v>32.721029999999999</v>
      </c>
      <c r="E337" s="338"/>
      <c r="F337" s="338">
        <v>9.5044310751209515</v>
      </c>
      <c r="G337" s="338"/>
      <c r="H337" s="342"/>
      <c r="I337" s="342"/>
    </row>
    <row r="338" spans="2:9" ht="14.25" customHeight="1">
      <c r="B338" s="336">
        <v>2001</v>
      </c>
      <c r="C338" s="8" t="s">
        <v>212</v>
      </c>
      <c r="D338" s="338">
        <v>33.280209999999997</v>
      </c>
      <c r="E338" s="338"/>
      <c r="F338" s="338">
        <v>10.626050408994681</v>
      </c>
      <c r="G338" s="338"/>
      <c r="H338" s="342"/>
      <c r="I338" s="342"/>
    </row>
    <row r="339" spans="2:9" ht="14.25" customHeight="1">
      <c r="B339" s="336">
        <v>2001</v>
      </c>
      <c r="C339" s="8" t="s">
        <v>213</v>
      </c>
      <c r="D339" s="338">
        <v>33.697760000000002</v>
      </c>
      <c r="E339" s="338"/>
      <c r="F339" s="338">
        <v>12.407024538383391</v>
      </c>
      <c r="G339" s="338"/>
      <c r="H339" s="342"/>
      <c r="I339" s="342"/>
    </row>
    <row r="340" spans="2:9" ht="14.25" customHeight="1">
      <c r="B340" s="336">
        <v>2001</v>
      </c>
      <c r="C340" s="8" t="s">
        <v>214</v>
      </c>
      <c r="D340" s="338">
        <v>33.928379999999997</v>
      </c>
      <c r="E340" s="338"/>
      <c r="F340" s="338">
        <v>13.265290793225384</v>
      </c>
      <c r="G340" s="338"/>
      <c r="H340" s="342"/>
      <c r="I340" s="342"/>
    </row>
    <row r="341" spans="2:9" ht="14.25" customHeight="1">
      <c r="B341" s="336">
        <v>2001</v>
      </c>
      <c r="C341" s="8" t="s">
        <v>215</v>
      </c>
      <c r="D341" s="338">
        <v>34.022750000000002</v>
      </c>
      <c r="E341" s="338"/>
      <c r="F341" s="338">
        <v>12.065058356735985</v>
      </c>
      <c r="G341" s="338"/>
      <c r="H341" s="342"/>
      <c r="I341" s="342"/>
    </row>
    <row r="342" spans="2:9" ht="14.25" customHeight="1">
      <c r="B342" s="336">
        <v>2001</v>
      </c>
      <c r="C342" s="8" t="s">
        <v>216</v>
      </c>
      <c r="D342" s="338">
        <v>34.22972</v>
      </c>
      <c r="E342" s="338"/>
      <c r="F342" s="338">
        <v>11.279467518678397</v>
      </c>
      <c r="G342" s="338"/>
      <c r="H342" s="342"/>
      <c r="I342" s="342"/>
    </row>
    <row r="343" spans="2:9" ht="14.25" customHeight="1">
      <c r="B343" s="336">
        <v>2001</v>
      </c>
      <c r="C343" s="8" t="s">
        <v>217</v>
      </c>
      <c r="D343" s="338">
        <v>34.501910000000002</v>
      </c>
      <c r="E343" s="338"/>
      <c r="F343" s="338">
        <v>11.430739939895334</v>
      </c>
      <c r="G343" s="338"/>
      <c r="H343" s="342"/>
      <c r="I343" s="342"/>
    </row>
    <row r="344" spans="2:9" ht="14.25" customHeight="1">
      <c r="B344" s="336">
        <v>2001</v>
      </c>
      <c r="C344" s="8" t="s">
        <v>361</v>
      </c>
      <c r="D344" s="338">
        <v>34.711620000000003</v>
      </c>
      <c r="E344" s="338"/>
      <c r="F344" s="338">
        <v>11.683347602781053</v>
      </c>
      <c r="G344" s="338"/>
      <c r="H344" s="342"/>
      <c r="I344" s="342"/>
    </row>
    <row r="345" spans="2:9" ht="14.25" customHeight="1">
      <c r="B345" s="336">
        <v>2001</v>
      </c>
      <c r="C345" s="8" t="s">
        <v>219</v>
      </c>
      <c r="D345" s="338">
        <v>34.708509999999997</v>
      </c>
      <c r="E345" s="338"/>
      <c r="F345" s="338">
        <v>10.972665533339097</v>
      </c>
      <c r="G345" s="338"/>
      <c r="H345" s="342"/>
      <c r="I345" s="342"/>
    </row>
    <row r="346" spans="2:9" ht="14.25" customHeight="1">
      <c r="B346" s="336">
        <v>2001</v>
      </c>
      <c r="C346" s="8" t="s">
        <v>220</v>
      </c>
      <c r="D346" s="338">
        <v>35.017139999999998</v>
      </c>
      <c r="E346" s="338"/>
      <c r="F346" s="338">
        <v>11.039819683494805</v>
      </c>
      <c r="G346" s="338"/>
      <c r="H346" s="342"/>
      <c r="I346" s="342"/>
    </row>
    <row r="347" spans="2:9" ht="14.25" customHeight="1">
      <c r="B347" s="336">
        <v>2001</v>
      </c>
      <c r="C347" s="8" t="s">
        <v>221</v>
      </c>
      <c r="D347" s="338">
        <v>35.400060000000003</v>
      </c>
      <c r="E347" s="338"/>
      <c r="F347" s="338">
        <v>10.956044555358522</v>
      </c>
      <c r="G347" s="338"/>
      <c r="H347" s="342"/>
      <c r="I347" s="342"/>
    </row>
    <row r="348" spans="2:9" ht="14.25" customHeight="1">
      <c r="D348" s="338"/>
      <c r="E348" s="338"/>
      <c r="H348" s="342"/>
      <c r="I348" s="342"/>
    </row>
    <row r="349" spans="2:9" ht="14.25" customHeight="1">
      <c r="B349" s="336">
        <v>2002</v>
      </c>
      <c r="C349" s="8" t="s">
        <v>210</v>
      </c>
      <c r="D349" s="338">
        <v>35.796329999999998</v>
      </c>
      <c r="E349" s="338"/>
      <c r="F349" s="338">
        <v>10.660478936956933</v>
      </c>
      <c r="G349" s="338"/>
      <c r="H349" s="342"/>
      <c r="I349" s="342"/>
    </row>
    <row r="350" spans="2:9" ht="14.25" customHeight="1">
      <c r="B350" s="336">
        <v>2002</v>
      </c>
      <c r="C350" s="8" t="s">
        <v>211</v>
      </c>
      <c r="D350" s="338">
        <v>35.956629999999997</v>
      </c>
      <c r="E350" s="338"/>
      <c r="F350" s="338">
        <v>9.8884417758242886</v>
      </c>
      <c r="G350" s="338"/>
      <c r="H350" s="342"/>
      <c r="I350" s="342"/>
    </row>
    <row r="351" spans="2:9" ht="14.25" customHeight="1">
      <c r="B351" s="336">
        <v>2002</v>
      </c>
      <c r="C351" s="8" t="s">
        <v>212</v>
      </c>
      <c r="D351" s="338">
        <v>36.237639999999999</v>
      </c>
      <c r="E351" s="338"/>
      <c r="F351" s="338">
        <v>8.8864523390928198</v>
      </c>
      <c r="G351" s="338"/>
      <c r="H351" s="342"/>
      <c r="I351" s="342"/>
    </row>
    <row r="352" spans="2:9" ht="14.25" customHeight="1">
      <c r="B352" s="336">
        <v>2002</v>
      </c>
      <c r="C352" s="8" t="s">
        <v>213</v>
      </c>
      <c r="D352" s="338">
        <v>36.300809999999998</v>
      </c>
      <c r="E352" s="338"/>
      <c r="F352" s="338">
        <v>7.7246974279595912</v>
      </c>
      <c r="G352" s="338"/>
      <c r="H352" s="342"/>
      <c r="I352" s="342"/>
    </row>
    <row r="353" spans="2:9" ht="14.25" customHeight="1">
      <c r="B353" s="336">
        <v>2002</v>
      </c>
      <c r="C353" s="8" t="s">
        <v>214</v>
      </c>
      <c r="D353" s="338">
        <v>36.528489999999998</v>
      </c>
      <c r="E353" s="338"/>
      <c r="F353" s="338">
        <v>7.6635253436798365</v>
      </c>
      <c r="G353" s="338"/>
      <c r="H353" s="342"/>
      <c r="I353" s="342"/>
    </row>
    <row r="354" spans="2:9" ht="14.25" customHeight="1">
      <c r="B354" s="336">
        <v>2002</v>
      </c>
      <c r="C354" s="8" t="s">
        <v>215</v>
      </c>
      <c r="D354" s="338">
        <v>36.761040000000001</v>
      </c>
      <c r="E354" s="338"/>
      <c r="F354" s="338">
        <v>8.0484087852980704</v>
      </c>
      <c r="G354" s="338"/>
      <c r="H354" s="342"/>
      <c r="I354" s="342"/>
    </row>
    <row r="355" spans="2:9" ht="14.25" customHeight="1">
      <c r="B355" s="336">
        <v>2002</v>
      </c>
      <c r="C355" s="8" t="s">
        <v>216</v>
      </c>
      <c r="D355" s="338">
        <v>37.300159999999998</v>
      </c>
      <c r="E355" s="338"/>
      <c r="F355" s="338">
        <v>8.9700996677740807</v>
      </c>
      <c r="G355" s="338"/>
      <c r="H355" s="342"/>
      <c r="I355" s="342"/>
    </row>
    <row r="356" spans="2:9" ht="14.25" customHeight="1">
      <c r="B356" s="336">
        <v>2002</v>
      </c>
      <c r="C356" s="8" t="s">
        <v>217</v>
      </c>
      <c r="D356" s="338">
        <v>37.74221</v>
      </c>
      <c r="E356" s="338"/>
      <c r="F356" s="338">
        <v>9.3916539693019807</v>
      </c>
      <c r="G356" s="338"/>
      <c r="H356" s="342"/>
      <c r="I356" s="342"/>
    </row>
    <row r="357" spans="2:9" ht="14.25" customHeight="1">
      <c r="B357" s="336">
        <v>2002</v>
      </c>
      <c r="C357" s="8" t="s">
        <v>361</v>
      </c>
      <c r="D357" s="338">
        <v>37.892139999999998</v>
      </c>
      <c r="E357" s="338"/>
      <c r="F357" s="338">
        <v>9.1626953740562787</v>
      </c>
      <c r="G357" s="338"/>
      <c r="H357" s="342"/>
      <c r="I357" s="342"/>
    </row>
    <row r="358" spans="2:9" ht="14.25" customHeight="1">
      <c r="B358" s="336">
        <v>2002</v>
      </c>
      <c r="C358" s="8" t="s">
        <v>219</v>
      </c>
      <c r="D358" s="338">
        <v>38.141469999999998</v>
      </c>
      <c r="E358" s="338"/>
      <c r="F358" s="338">
        <v>9.8908308077759646</v>
      </c>
      <c r="G358" s="338"/>
      <c r="H358" s="342"/>
      <c r="I358" s="342"/>
    </row>
    <row r="359" spans="2:9" ht="14.25" customHeight="1">
      <c r="B359" s="336">
        <v>2002</v>
      </c>
      <c r="C359" s="8" t="s">
        <v>220</v>
      </c>
      <c r="D359" s="338">
        <v>38.53546</v>
      </c>
      <c r="E359" s="338"/>
      <c r="F359" s="338">
        <v>10.047422490814508</v>
      </c>
      <c r="G359" s="338"/>
      <c r="H359" s="342"/>
      <c r="I359" s="342"/>
    </row>
    <row r="360" spans="2:9" ht="14.25" customHeight="1">
      <c r="B360" s="336">
        <v>2002</v>
      </c>
      <c r="C360" s="8" t="s">
        <v>221</v>
      </c>
      <c r="D360" s="338">
        <v>38.827829999999999</v>
      </c>
      <c r="E360" s="338"/>
      <c r="F360" s="338">
        <v>9.6829496899157661</v>
      </c>
      <c r="G360" s="338"/>
      <c r="H360" s="342"/>
      <c r="I360" s="342"/>
    </row>
    <row r="361" spans="2:9" ht="14.25" customHeight="1">
      <c r="D361" s="338"/>
      <c r="E361" s="338"/>
      <c r="H361" s="342"/>
      <c r="I361" s="342"/>
    </row>
    <row r="362" spans="2:9" ht="14.25" customHeight="1">
      <c r="B362" s="336">
        <v>2003</v>
      </c>
      <c r="C362" s="8" t="s">
        <v>210</v>
      </c>
      <c r="D362" s="338">
        <v>39.079360000000001</v>
      </c>
      <c r="E362" s="338"/>
      <c r="F362" s="338">
        <v>9.171415058471089</v>
      </c>
      <c r="G362" s="338"/>
      <c r="H362" s="342"/>
      <c r="I362" s="342"/>
    </row>
    <row r="363" spans="2:9" ht="14.25" customHeight="1">
      <c r="B363" s="336">
        <v>2003</v>
      </c>
      <c r="C363" s="8" t="s">
        <v>211</v>
      </c>
      <c r="D363" s="338">
        <v>39.397019999999998</v>
      </c>
      <c r="E363" s="338"/>
      <c r="F363" s="338">
        <v>9.5681658709395219</v>
      </c>
      <c r="G363" s="338"/>
      <c r="H363" s="342"/>
      <c r="I363" s="342"/>
    </row>
    <row r="364" spans="2:9" ht="14.25" customHeight="1">
      <c r="B364" s="336">
        <v>2003</v>
      </c>
      <c r="C364" s="8" t="s">
        <v>212</v>
      </c>
      <c r="D364" s="338">
        <v>39.652070000000002</v>
      </c>
      <c r="E364" s="338"/>
      <c r="F364" s="338">
        <v>9.4223299309778525</v>
      </c>
      <c r="G364" s="338"/>
      <c r="H364" s="342"/>
      <c r="I364" s="342"/>
    </row>
    <row r="365" spans="2:9" ht="14.25" customHeight="1">
      <c r="B365" s="336">
        <v>2003</v>
      </c>
      <c r="C365" s="8" t="s">
        <v>213</v>
      </c>
      <c r="D365" s="338">
        <v>40.033810000000003</v>
      </c>
      <c r="E365" s="338"/>
      <c r="F365" s="338">
        <v>10.283517089563578</v>
      </c>
      <c r="G365" s="338"/>
      <c r="H365" s="342"/>
      <c r="I365" s="342"/>
    </row>
    <row r="366" spans="2:9" ht="14.25" customHeight="1">
      <c r="B366" s="336">
        <v>2003</v>
      </c>
      <c r="C366" s="8" t="s">
        <v>214</v>
      </c>
      <c r="D366" s="338">
        <v>40.24391</v>
      </c>
      <c r="E366" s="338"/>
      <c r="F366" s="338">
        <v>10.171293694319152</v>
      </c>
      <c r="G366" s="338"/>
      <c r="H366" s="342"/>
      <c r="I366" s="342"/>
    </row>
    <row r="367" spans="2:9" ht="14.25" customHeight="1">
      <c r="B367" s="336">
        <v>2003</v>
      </c>
      <c r="C367" s="8" t="s">
        <v>215</v>
      </c>
      <c r="D367" s="338">
        <v>40.513550000000002</v>
      </c>
      <c r="E367" s="338"/>
      <c r="F367" s="338">
        <v>10.207845044645094</v>
      </c>
      <c r="G367" s="338"/>
      <c r="H367" s="342"/>
      <c r="I367" s="342"/>
    </row>
    <row r="368" spans="2:9" ht="14.25" customHeight="1">
      <c r="B368" s="336">
        <v>2003</v>
      </c>
      <c r="C368" s="8" t="s">
        <v>216</v>
      </c>
      <c r="D368" s="338">
        <v>40.838590000000003</v>
      </c>
      <c r="E368" s="338"/>
      <c r="F368" s="338">
        <v>9.4863668145123388</v>
      </c>
      <c r="G368" s="338"/>
      <c r="H368" s="342"/>
      <c r="I368" s="342"/>
    </row>
    <row r="369" spans="2:9" ht="14.25" customHeight="1">
      <c r="B369" s="336">
        <v>2003</v>
      </c>
      <c r="C369" s="8" t="s">
        <v>217</v>
      </c>
      <c r="D369" s="338">
        <v>41.008029999999998</v>
      </c>
      <c r="E369" s="338"/>
      <c r="F369" s="338">
        <v>8.6529644130537076</v>
      </c>
      <c r="G369" s="338"/>
      <c r="H369" s="342"/>
      <c r="I369" s="342"/>
    </row>
    <row r="370" spans="2:9" ht="14.25" customHeight="1">
      <c r="B370" s="336">
        <v>2003</v>
      </c>
      <c r="C370" s="8" t="s">
        <v>361</v>
      </c>
      <c r="D370" s="338">
        <v>41.061619999999998</v>
      </c>
      <c r="E370" s="338"/>
      <c r="F370" s="338">
        <v>8.3644787546968864</v>
      </c>
      <c r="G370" s="338"/>
      <c r="H370" s="342"/>
      <c r="I370" s="342"/>
    </row>
    <row r="371" spans="2:9" ht="14.25" customHeight="1">
      <c r="B371" s="336">
        <v>2003</v>
      </c>
      <c r="C371" s="8" t="s">
        <v>219</v>
      </c>
      <c r="D371" s="338">
        <v>41.540750000000003</v>
      </c>
      <c r="E371" s="338"/>
      <c r="F371" s="338">
        <v>8.9122941512217668</v>
      </c>
      <c r="G371" s="338"/>
      <c r="H371" s="342"/>
      <c r="I371" s="342"/>
    </row>
    <row r="372" spans="2:9" ht="14.25" customHeight="1">
      <c r="B372" s="336">
        <v>2003</v>
      </c>
      <c r="C372" s="8" t="s">
        <v>220</v>
      </c>
      <c r="D372" s="338">
        <v>42.130719999999997</v>
      </c>
      <c r="E372" s="338"/>
      <c r="F372" s="338">
        <v>9.3297446040607692</v>
      </c>
      <c r="G372" s="338"/>
      <c r="H372" s="342"/>
      <c r="I372" s="342"/>
    </row>
    <row r="373" spans="2:9" ht="14.25" customHeight="1">
      <c r="B373" s="336">
        <v>2003</v>
      </c>
      <c r="C373" s="8" t="s">
        <v>221</v>
      </c>
      <c r="D373" s="338">
        <v>42.659309999999998</v>
      </c>
      <c r="E373" s="338"/>
      <c r="F373" s="338">
        <v>9.867870545430943</v>
      </c>
      <c r="G373" s="338"/>
      <c r="H373" s="342"/>
      <c r="I373" s="342"/>
    </row>
    <row r="374" spans="2:9" ht="14.25" customHeight="1">
      <c r="D374" s="338"/>
      <c r="E374" s="338"/>
      <c r="H374" s="342"/>
      <c r="I374" s="342"/>
    </row>
    <row r="375" spans="2:9" ht="14.25" customHeight="1">
      <c r="B375" s="336">
        <v>2004</v>
      </c>
      <c r="C375" s="8" t="s">
        <v>210</v>
      </c>
      <c r="D375" s="338">
        <v>43.385550000000002</v>
      </c>
      <c r="E375" s="338"/>
      <c r="F375" s="338">
        <v>11.019090384284699</v>
      </c>
      <c r="G375" s="338"/>
      <c r="H375" s="342"/>
      <c r="I375" s="342"/>
    </row>
    <row r="376" spans="2:9" ht="14.25" customHeight="1">
      <c r="B376" s="336">
        <v>2004</v>
      </c>
      <c r="C376" s="8" t="s">
        <v>211</v>
      </c>
      <c r="D376" s="338">
        <v>43.946330000000003</v>
      </c>
      <c r="E376" s="338"/>
      <c r="F376" s="338">
        <v>11.547345459123573</v>
      </c>
      <c r="G376" s="338"/>
      <c r="H376" s="342"/>
      <c r="I376" s="342"/>
    </row>
    <row r="377" spans="2:9" ht="14.25" customHeight="1">
      <c r="B377" s="336">
        <v>2004</v>
      </c>
      <c r="C377" s="8" t="s">
        <v>212</v>
      </c>
      <c r="D377" s="338">
        <v>44.149209999999997</v>
      </c>
      <c r="E377" s="338"/>
      <c r="F377" s="338">
        <v>11.341501212925314</v>
      </c>
      <c r="G377" s="338"/>
      <c r="H377" s="342"/>
      <c r="I377" s="342"/>
    </row>
    <row r="378" spans="2:9" ht="14.25" customHeight="1">
      <c r="B378" s="336">
        <v>2004</v>
      </c>
      <c r="C378" s="8" t="s">
        <v>213</v>
      </c>
      <c r="D378" s="338">
        <v>44.552579999999999</v>
      </c>
      <c r="E378" s="338"/>
      <c r="F378" s="338">
        <v>11.287384338387968</v>
      </c>
      <c r="G378" s="338"/>
      <c r="H378" s="342"/>
      <c r="I378" s="342"/>
    </row>
    <row r="379" spans="2:9" ht="14.25" customHeight="1">
      <c r="B379" s="336">
        <v>2004</v>
      </c>
      <c r="C379" s="8" t="s">
        <v>214</v>
      </c>
      <c r="D379" s="338">
        <v>44.851329999999997</v>
      </c>
      <c r="E379" s="338"/>
      <c r="F379" s="338">
        <v>11.448738455085497</v>
      </c>
      <c r="G379" s="338"/>
      <c r="H379" s="342"/>
      <c r="I379" s="342"/>
    </row>
    <row r="380" spans="2:9" ht="14.25" customHeight="1">
      <c r="B380" s="336">
        <v>2004</v>
      </c>
      <c r="C380" s="8" t="s">
        <v>215</v>
      </c>
      <c r="D380" s="338">
        <v>45.329529999999998</v>
      </c>
      <c r="E380" s="338"/>
      <c r="F380" s="338">
        <v>11.887331522416563</v>
      </c>
      <c r="G380" s="338"/>
      <c r="H380" s="342"/>
      <c r="I380" s="342"/>
    </row>
    <row r="381" spans="2:9" ht="14.25" customHeight="1">
      <c r="B381" s="336">
        <v>2004</v>
      </c>
      <c r="C381" s="8" t="s">
        <v>216</v>
      </c>
      <c r="D381" s="338">
        <v>45.917319999999997</v>
      </c>
      <c r="E381" s="338"/>
      <c r="F381" s="338">
        <v>12.436105164257611</v>
      </c>
      <c r="G381" s="338"/>
      <c r="H381" s="342"/>
      <c r="I381" s="342"/>
    </row>
    <row r="382" spans="2:9" ht="14.25" customHeight="1">
      <c r="B382" s="336">
        <v>2004</v>
      </c>
      <c r="C382" s="8" t="s">
        <v>217</v>
      </c>
      <c r="D382" s="338">
        <v>46.361069999999998</v>
      </c>
      <c r="E382" s="338"/>
      <c r="F382" s="338">
        <v>13.053638519090041</v>
      </c>
      <c r="G382" s="338"/>
      <c r="H382" s="342"/>
      <c r="I382" s="342"/>
    </row>
    <row r="383" spans="2:9" ht="14.25" customHeight="1">
      <c r="B383" s="336">
        <v>2004</v>
      </c>
      <c r="C383" s="8" t="s">
        <v>361</v>
      </c>
      <c r="D383" s="338">
        <v>46.721069999999997</v>
      </c>
      <c r="E383" s="338"/>
      <c r="F383" s="338">
        <v>13.782822012380416</v>
      </c>
      <c r="G383" s="338"/>
      <c r="H383" s="342"/>
      <c r="I383" s="342"/>
    </row>
    <row r="384" spans="2:9" ht="14.25" customHeight="1">
      <c r="B384" s="336">
        <v>2004</v>
      </c>
      <c r="C384" s="8" t="s">
        <v>219</v>
      </c>
      <c r="D384" s="338">
        <v>47.071750000000002</v>
      </c>
      <c r="E384" s="338"/>
      <c r="F384" s="338">
        <v>13.314636832507833</v>
      </c>
      <c r="G384" s="338"/>
      <c r="H384" s="342"/>
      <c r="I384" s="342"/>
    </row>
    <row r="385" spans="2:9" ht="14.25" customHeight="1">
      <c r="B385" s="336">
        <v>2004</v>
      </c>
      <c r="C385" s="8" t="s">
        <v>220</v>
      </c>
      <c r="D385" s="338">
        <v>47.730359999999997</v>
      </c>
      <c r="E385" s="338"/>
      <c r="F385" s="338">
        <v>13.291109195380477</v>
      </c>
      <c r="G385" s="338"/>
      <c r="H385" s="342"/>
      <c r="I385" s="342"/>
    </row>
    <row r="386" spans="2:9" ht="14.25" customHeight="1">
      <c r="B386" s="336">
        <v>2004</v>
      </c>
      <c r="C386" s="8" t="s">
        <v>221</v>
      </c>
      <c r="D386" s="338">
        <v>48.26003</v>
      </c>
      <c r="E386" s="338"/>
      <c r="F386" s="338">
        <v>13.128951218385865</v>
      </c>
      <c r="G386" s="338"/>
      <c r="H386" s="342"/>
      <c r="I386" s="342"/>
    </row>
    <row r="387" spans="2:9" ht="14.25" customHeight="1">
      <c r="D387" s="338"/>
      <c r="E387" s="338"/>
      <c r="H387" s="342"/>
      <c r="I387" s="342"/>
    </row>
    <row r="388" spans="2:9" ht="14.25" customHeight="1">
      <c r="B388" s="336">
        <v>2005</v>
      </c>
      <c r="C388" s="8" t="s">
        <v>210</v>
      </c>
      <c r="D388" s="338">
        <v>49.206209999999999</v>
      </c>
      <c r="E388" s="338"/>
      <c r="F388" s="338">
        <v>13.416125876011705</v>
      </c>
      <c r="G388" s="338"/>
      <c r="H388" s="342"/>
      <c r="I388" s="342"/>
    </row>
    <row r="389" spans="2:9" ht="14.25" customHeight="1">
      <c r="B389" s="336">
        <v>2005</v>
      </c>
      <c r="C389" s="8" t="s">
        <v>211</v>
      </c>
      <c r="D389" s="338">
        <v>49.744289999999999</v>
      </c>
      <c r="E389" s="338"/>
      <c r="F389" s="338">
        <v>13.193274614740288</v>
      </c>
      <c r="G389" s="338"/>
      <c r="H389" s="342"/>
      <c r="I389" s="342"/>
    </row>
    <row r="390" spans="2:9" ht="14.25" customHeight="1">
      <c r="B390" s="336">
        <v>2005</v>
      </c>
      <c r="C390" s="8" t="s">
        <v>212</v>
      </c>
      <c r="D390" s="338">
        <v>50.159199999999998</v>
      </c>
      <c r="E390" s="338"/>
      <c r="F390" s="338">
        <v>13.612904964777407</v>
      </c>
      <c r="G390" s="338"/>
      <c r="H390" s="342"/>
      <c r="I390" s="342"/>
    </row>
    <row r="391" spans="2:9" ht="14.25" customHeight="1">
      <c r="B391" s="336">
        <v>2005</v>
      </c>
      <c r="C391" s="8" t="s">
        <v>213</v>
      </c>
      <c r="D391" s="338">
        <v>50.639830000000003</v>
      </c>
      <c r="E391" s="338"/>
      <c r="F391" s="338">
        <v>13.663069568586161</v>
      </c>
      <c r="G391" s="338"/>
      <c r="H391" s="342"/>
      <c r="I391" s="342"/>
    </row>
    <row r="392" spans="2:9" ht="14.25" customHeight="1">
      <c r="B392" s="336">
        <v>2005</v>
      </c>
      <c r="C392" s="8" t="s">
        <v>214</v>
      </c>
      <c r="D392" s="338">
        <v>51.334389999999999</v>
      </c>
      <c r="E392" s="338"/>
      <c r="F392" s="338">
        <v>14.454554636395404</v>
      </c>
      <c r="G392" s="338"/>
      <c r="H392" s="342"/>
      <c r="I392" s="342"/>
    </row>
    <row r="393" spans="2:9" ht="14.25" customHeight="1">
      <c r="B393" s="336">
        <v>2005</v>
      </c>
      <c r="C393" s="8" t="s">
        <v>215</v>
      </c>
      <c r="D393" s="338">
        <v>51.568860000000001</v>
      </c>
      <c r="E393" s="338"/>
      <c r="F393" s="338">
        <v>13.764382732404245</v>
      </c>
      <c r="G393" s="338"/>
      <c r="H393" s="342"/>
      <c r="I393" s="342"/>
    </row>
    <row r="394" spans="2:9" ht="14.25" customHeight="1">
      <c r="B394" s="336">
        <v>2005</v>
      </c>
      <c r="C394" s="8" t="s">
        <v>216</v>
      </c>
      <c r="D394" s="338">
        <v>52.23021</v>
      </c>
      <c r="E394" s="338"/>
      <c r="F394" s="338">
        <v>13.748385140944643</v>
      </c>
      <c r="G394" s="338"/>
      <c r="H394" s="342"/>
      <c r="I394" s="342"/>
    </row>
    <row r="395" spans="2:9" ht="14.25" customHeight="1">
      <c r="B395" s="336">
        <v>2005</v>
      </c>
      <c r="C395" s="8" t="s">
        <v>217</v>
      </c>
      <c r="D395" s="338">
        <v>52.882820000000002</v>
      </c>
      <c r="E395" s="338"/>
      <c r="F395" s="338">
        <v>14.067298274177029</v>
      </c>
      <c r="G395" s="338"/>
      <c r="H395" s="342"/>
      <c r="I395" s="342"/>
    </row>
    <row r="396" spans="2:9" ht="14.25" customHeight="1">
      <c r="B396" s="336">
        <v>2005</v>
      </c>
      <c r="C396" s="8" t="s">
        <v>361</v>
      </c>
      <c r="D396" s="338">
        <v>52.973559999999999</v>
      </c>
      <c r="E396" s="338"/>
      <c r="F396" s="338">
        <v>13.382591623008638</v>
      </c>
      <c r="G396" s="338"/>
      <c r="H396" s="342"/>
      <c r="I396" s="342"/>
    </row>
    <row r="397" spans="2:9" ht="14.25" customHeight="1">
      <c r="B397" s="336">
        <v>2005</v>
      </c>
      <c r="C397" s="8" t="s">
        <v>219</v>
      </c>
      <c r="D397" s="338">
        <v>53.631410000000002</v>
      </c>
      <c r="E397" s="338"/>
      <c r="F397" s="338">
        <v>13.935449606186301</v>
      </c>
      <c r="G397" s="338"/>
      <c r="H397" s="342"/>
      <c r="I397" s="342"/>
    </row>
    <row r="398" spans="2:9" ht="14.25" customHeight="1">
      <c r="B398" s="336">
        <v>2005</v>
      </c>
      <c r="C398" s="8" t="s">
        <v>220</v>
      </c>
      <c r="D398" s="338">
        <v>54.502540000000003</v>
      </c>
      <c r="E398" s="338"/>
      <c r="F398" s="338">
        <v>14.188411736261797</v>
      </c>
      <c r="G398" s="338"/>
      <c r="H398" s="342"/>
      <c r="I398" s="342"/>
    </row>
    <row r="399" spans="2:9" ht="14.25" customHeight="1">
      <c r="B399" s="336">
        <v>2005</v>
      </c>
      <c r="C399" s="8" t="s">
        <v>221</v>
      </c>
      <c r="D399" s="338">
        <v>55.052610000000001</v>
      </c>
      <c r="E399" s="338"/>
      <c r="F399" s="338">
        <v>14.074960168901679</v>
      </c>
      <c r="G399" s="338"/>
      <c r="H399" s="342"/>
      <c r="I399" s="342"/>
    </row>
    <row r="400" spans="2:9" ht="14.25" customHeight="1">
      <c r="D400" s="338"/>
      <c r="E400" s="338"/>
      <c r="H400" s="342"/>
      <c r="I400" s="342"/>
    </row>
    <row r="401" spans="2:9" ht="14.25" customHeight="1">
      <c r="B401" s="336">
        <v>2006</v>
      </c>
      <c r="C401" s="8" t="s">
        <v>210</v>
      </c>
      <c r="D401" s="338">
        <v>55.699159999999999</v>
      </c>
      <c r="E401" s="338"/>
      <c r="F401" s="338">
        <v>13.195387330176416</v>
      </c>
      <c r="G401" s="338"/>
      <c r="H401" s="342"/>
      <c r="I401" s="342"/>
    </row>
    <row r="402" spans="2:9" ht="14.25" customHeight="1">
      <c r="B402" s="336">
        <v>2006</v>
      </c>
      <c r="C402" s="8" t="s">
        <v>211</v>
      </c>
      <c r="D402" s="338">
        <v>56.192369999999997</v>
      </c>
      <c r="E402" s="338"/>
      <c r="F402" s="338">
        <v>12.962452574958849</v>
      </c>
      <c r="G402" s="338"/>
      <c r="H402" s="342"/>
      <c r="I402" s="342"/>
    </row>
    <row r="403" spans="2:9" ht="14.25" customHeight="1">
      <c r="B403" s="336">
        <v>2006</v>
      </c>
      <c r="C403" s="8" t="s">
        <v>212</v>
      </c>
      <c r="D403" s="338">
        <v>56.286949999999997</v>
      </c>
      <c r="E403" s="338"/>
      <c r="F403" s="338">
        <v>12.216602338155312</v>
      </c>
      <c r="G403" s="338"/>
      <c r="H403" s="342"/>
      <c r="I403" s="342"/>
    </row>
    <row r="404" spans="2:9" ht="14.25" customHeight="1">
      <c r="B404" s="336">
        <v>2006</v>
      </c>
      <c r="C404" s="8" t="s">
        <v>213</v>
      </c>
      <c r="D404" s="338">
        <v>56.528750000000002</v>
      </c>
      <c r="E404" s="338"/>
      <c r="F404" s="338">
        <v>11.629027980544166</v>
      </c>
      <c r="G404" s="338"/>
      <c r="H404" s="342"/>
      <c r="I404" s="342"/>
    </row>
    <row r="405" spans="2:9" ht="14.25" customHeight="1">
      <c r="B405" s="336">
        <v>2006</v>
      </c>
      <c r="C405" s="8" t="s">
        <v>214</v>
      </c>
      <c r="D405" s="338">
        <v>57.424709999999997</v>
      </c>
      <c r="E405" s="338"/>
      <c r="F405" s="338">
        <v>11.864015526433642</v>
      </c>
      <c r="G405" s="338"/>
      <c r="H405" s="342"/>
      <c r="I405" s="342"/>
    </row>
    <row r="406" spans="2:9" ht="14.25" customHeight="1">
      <c r="B406" s="336">
        <v>2006</v>
      </c>
      <c r="C406" s="8" t="s">
        <v>215</v>
      </c>
      <c r="D406" s="338">
        <v>57.973640000000003</v>
      </c>
      <c r="E406" s="338"/>
      <c r="F406" s="338">
        <v>12.419859581925996</v>
      </c>
      <c r="G406" s="338"/>
      <c r="H406" s="342"/>
      <c r="I406" s="342"/>
    </row>
    <row r="407" spans="2:9" ht="14.25" customHeight="1">
      <c r="B407" s="336">
        <v>2006</v>
      </c>
      <c r="C407" s="8" t="s">
        <v>216</v>
      </c>
      <c r="D407" s="338">
        <v>58.511420000000001</v>
      </c>
      <c r="E407" s="338"/>
      <c r="F407" s="338">
        <v>12.026009468466624</v>
      </c>
      <c r="G407" s="338"/>
      <c r="H407" s="342"/>
      <c r="I407" s="342"/>
    </row>
    <row r="408" spans="2:9" ht="14.25" customHeight="1">
      <c r="B408" s="336">
        <v>2006</v>
      </c>
      <c r="C408" s="8" t="s">
        <v>217</v>
      </c>
      <c r="D408" s="338">
        <v>59.024659999999997</v>
      </c>
      <c r="E408" s="338"/>
      <c r="F408" s="338">
        <v>11.614055377530915</v>
      </c>
      <c r="G408" s="338"/>
      <c r="H408" s="342"/>
      <c r="I408" s="342"/>
    </row>
    <row r="409" spans="2:9" ht="14.25" customHeight="1">
      <c r="B409" s="336">
        <v>2006</v>
      </c>
      <c r="C409" s="8" t="s">
        <v>361</v>
      </c>
      <c r="D409" s="338">
        <v>58.927599999999998</v>
      </c>
      <c r="E409" s="338"/>
      <c r="F409" s="338">
        <v>11.239644834139897</v>
      </c>
      <c r="G409" s="338"/>
      <c r="H409" s="342"/>
      <c r="I409" s="342"/>
    </row>
    <row r="410" spans="2:9" ht="14.25" customHeight="1">
      <c r="B410" s="336">
        <v>2006</v>
      </c>
      <c r="C410" s="8" t="s">
        <v>219</v>
      </c>
      <c r="D410" s="338">
        <v>59.040349999999997</v>
      </c>
      <c r="E410" s="338"/>
      <c r="F410" s="338">
        <v>10.085395852915285</v>
      </c>
      <c r="G410" s="338"/>
      <c r="H410" s="342"/>
      <c r="I410" s="342"/>
    </row>
    <row r="411" spans="2:9" ht="14.25" customHeight="1">
      <c r="B411" s="336">
        <v>2006</v>
      </c>
      <c r="C411" s="8" t="s">
        <v>220</v>
      </c>
      <c r="D411" s="338">
        <v>59.639279999999999</v>
      </c>
      <c r="E411" s="338"/>
      <c r="F411" s="338">
        <v>9.4247717629306749</v>
      </c>
      <c r="G411" s="338"/>
      <c r="H411" s="342"/>
      <c r="I411" s="342"/>
    </row>
    <row r="412" spans="2:9" ht="14.25" customHeight="1">
      <c r="B412" s="336">
        <v>2006</v>
      </c>
      <c r="C412" s="8" t="s">
        <v>221</v>
      </c>
      <c r="D412" s="338">
        <v>60.246110000000002</v>
      </c>
      <c r="E412" s="338"/>
      <c r="F412" s="338">
        <v>9.433703506518583</v>
      </c>
      <c r="G412" s="338"/>
      <c r="H412" s="342"/>
      <c r="I412" s="342"/>
    </row>
    <row r="413" spans="2:9" ht="14.25" customHeight="1">
      <c r="D413" s="338"/>
      <c r="E413" s="338"/>
      <c r="H413" s="342"/>
      <c r="I413" s="342"/>
    </row>
    <row r="414" spans="2:9" ht="14.25" customHeight="1">
      <c r="B414" s="336">
        <v>2007</v>
      </c>
      <c r="C414" s="8" t="s">
        <v>210</v>
      </c>
      <c r="D414" s="338">
        <v>60.819780000000002</v>
      </c>
      <c r="E414" s="338"/>
      <c r="F414" s="338">
        <v>9.1933522875389908</v>
      </c>
      <c r="G414" s="338"/>
      <c r="H414" s="342"/>
      <c r="I414" s="342"/>
    </row>
    <row r="415" spans="2:9" ht="14.25" customHeight="1">
      <c r="B415" s="336">
        <v>2007</v>
      </c>
      <c r="C415" s="8" t="s">
        <v>211</v>
      </c>
      <c r="D415" s="338">
        <v>61.034669999999998</v>
      </c>
      <c r="E415" s="338"/>
      <c r="F415" s="338">
        <v>8.6173621080584457</v>
      </c>
      <c r="G415" s="338"/>
      <c r="H415" s="342"/>
      <c r="I415" s="342"/>
    </row>
    <row r="416" spans="2:9" ht="14.25" customHeight="1">
      <c r="B416" s="336">
        <v>2007</v>
      </c>
      <c r="C416" s="8" t="s">
        <v>212</v>
      </c>
      <c r="D416" s="338">
        <v>61.475769999999997</v>
      </c>
      <c r="E416" s="338"/>
      <c r="F416" s="338">
        <v>9.2185133498972665</v>
      </c>
      <c r="G416" s="338"/>
      <c r="H416" s="342"/>
      <c r="I416" s="342"/>
    </row>
    <row r="417" spans="2:9" ht="14.25" customHeight="1">
      <c r="B417" s="336">
        <v>2007</v>
      </c>
      <c r="C417" s="8" t="s">
        <v>213</v>
      </c>
      <c r="D417" s="338">
        <v>62.044130000000003</v>
      </c>
      <c r="E417" s="338"/>
      <c r="F417" s="338">
        <v>9.7567697852862487</v>
      </c>
      <c r="G417" s="338"/>
      <c r="H417" s="342"/>
      <c r="I417" s="342"/>
    </row>
    <row r="418" spans="2:9" ht="14.25" customHeight="1">
      <c r="B418" s="336">
        <v>2007</v>
      </c>
      <c r="C418" s="8" t="s">
        <v>214</v>
      </c>
      <c r="D418" s="338">
        <v>62.690109999999997</v>
      </c>
      <c r="E418" s="338"/>
      <c r="F418" s="338">
        <v>9.1692234928134599</v>
      </c>
      <c r="G418" s="338"/>
      <c r="H418" s="342"/>
      <c r="I418" s="342"/>
    </row>
    <row r="419" spans="2:9" ht="14.25" customHeight="1">
      <c r="B419" s="336">
        <v>2007</v>
      </c>
      <c r="C419" s="8" t="s">
        <v>215</v>
      </c>
      <c r="D419" s="338">
        <v>63.046770000000002</v>
      </c>
      <c r="E419" s="338"/>
      <c r="F419" s="338">
        <v>8.7507529283998693</v>
      </c>
      <c r="G419" s="338"/>
      <c r="H419" s="342"/>
      <c r="I419" s="342"/>
    </row>
    <row r="420" spans="2:9" ht="14.25" customHeight="1">
      <c r="B420" s="336">
        <v>2007</v>
      </c>
      <c r="C420" s="8" t="s">
        <v>216</v>
      </c>
      <c r="D420" s="338">
        <v>63.632579999999997</v>
      </c>
      <c r="E420" s="338"/>
      <c r="F420" s="338">
        <v>8.7524110677881275</v>
      </c>
      <c r="G420" s="338"/>
      <c r="H420" s="342"/>
      <c r="I420" s="342"/>
    </row>
    <row r="421" spans="2:9" ht="14.25" customHeight="1">
      <c r="B421" s="336">
        <v>2007</v>
      </c>
      <c r="C421" s="8" t="s">
        <v>217</v>
      </c>
      <c r="D421" s="338">
        <v>64.078770000000006</v>
      </c>
      <c r="E421" s="338"/>
      <c r="F421" s="338">
        <v>8.5627092134033624</v>
      </c>
      <c r="G421" s="338"/>
      <c r="H421" s="342"/>
      <c r="I421" s="342"/>
    </row>
    <row r="422" spans="2:9" ht="14.25" customHeight="1">
      <c r="B422" s="336">
        <v>2007</v>
      </c>
      <c r="C422" s="8" t="s">
        <v>361</v>
      </c>
      <c r="D422" s="338">
        <v>64.484520000000003</v>
      </c>
      <c r="E422" s="338"/>
      <c r="F422" s="338">
        <v>9.4300803019298343</v>
      </c>
      <c r="G422" s="338"/>
      <c r="H422" s="342"/>
      <c r="I422" s="342"/>
    </row>
    <row r="423" spans="2:9" ht="14.25" customHeight="1">
      <c r="B423" s="336">
        <v>2007</v>
      </c>
      <c r="C423" s="8" t="s">
        <v>219</v>
      </c>
      <c r="D423" s="338">
        <v>64.852270000000004</v>
      </c>
      <c r="E423" s="338"/>
      <c r="F423" s="338">
        <v>9.8439795834543808</v>
      </c>
      <c r="G423" s="338"/>
      <c r="H423" s="342"/>
      <c r="I423" s="342"/>
    </row>
    <row r="424" spans="2:9" ht="14.25" customHeight="1">
      <c r="B424" s="336">
        <v>2007</v>
      </c>
      <c r="C424" s="8" t="s">
        <v>220</v>
      </c>
      <c r="D424" s="338">
        <v>65.657269999999997</v>
      </c>
      <c r="E424" s="338"/>
      <c r="F424" s="338">
        <v>10.090648310978935</v>
      </c>
      <c r="G424" s="338"/>
      <c r="H424" s="342"/>
      <c r="I424" s="342"/>
    </row>
    <row r="425" spans="2:9" ht="14.25" customHeight="1">
      <c r="B425" s="336">
        <v>2007</v>
      </c>
      <c r="C425" s="8" t="s">
        <v>221</v>
      </c>
      <c r="D425" s="338">
        <v>66.756020000000007</v>
      </c>
      <c r="E425" s="338"/>
      <c r="F425" s="338">
        <v>10.805527527005486</v>
      </c>
      <c r="G425" s="338"/>
      <c r="H425" s="342"/>
      <c r="I425" s="342"/>
    </row>
    <row r="426" spans="2:9" ht="14.25" customHeight="1">
      <c r="D426" s="338"/>
      <c r="E426" s="338"/>
      <c r="H426" s="342"/>
      <c r="I426" s="342"/>
    </row>
    <row r="427" spans="2:9" ht="14.25" customHeight="1">
      <c r="B427" s="336">
        <v>2008</v>
      </c>
      <c r="C427" s="8" t="s">
        <v>210</v>
      </c>
      <c r="D427" s="338">
        <v>67.243979999999993</v>
      </c>
      <c r="E427" s="338"/>
      <c r="F427" s="338">
        <v>10.562682074811832</v>
      </c>
      <c r="G427" s="338"/>
      <c r="H427" s="342"/>
      <c r="I427" s="342"/>
    </row>
    <row r="428" spans="2:9" ht="14.25" customHeight="1">
      <c r="B428" s="336">
        <v>2008</v>
      </c>
      <c r="C428" s="8" t="s">
        <v>211</v>
      </c>
      <c r="D428" s="338">
        <v>67.992149999999995</v>
      </c>
      <c r="E428" s="338"/>
      <c r="F428" s="338">
        <v>11.399226046442124</v>
      </c>
      <c r="G428" s="338"/>
      <c r="H428" s="342"/>
      <c r="I428" s="342"/>
    </row>
    <row r="429" spans="2:9" ht="14.25" customHeight="1">
      <c r="B429" s="336">
        <v>2008</v>
      </c>
      <c r="C429" s="8" t="s">
        <v>212</v>
      </c>
      <c r="D429" s="338">
        <v>68.25994</v>
      </c>
      <c r="E429" s="338"/>
      <c r="F429" s="338">
        <v>11.035518546575346</v>
      </c>
      <c r="G429" s="338"/>
      <c r="H429" s="342"/>
      <c r="I429" s="342"/>
    </row>
    <row r="430" spans="2:9" ht="14.25" customHeight="1">
      <c r="B430" s="336">
        <v>2008</v>
      </c>
      <c r="C430" s="8" t="s">
        <v>213</v>
      </c>
      <c r="D430" s="338">
        <v>68.835620000000006</v>
      </c>
      <c r="E430" s="338"/>
      <c r="F430" s="338">
        <v>10.946224888639753</v>
      </c>
      <c r="G430" s="338"/>
      <c r="H430" s="342"/>
      <c r="I430" s="342"/>
    </row>
    <row r="431" spans="2:9" ht="14.25" customHeight="1">
      <c r="B431" s="336">
        <v>2008</v>
      </c>
      <c r="C431" s="8" t="s">
        <v>214</v>
      </c>
      <c r="D431" s="338">
        <v>70.147570000000002</v>
      </c>
      <c r="E431" s="338"/>
      <c r="F431" s="338">
        <v>11.895751977465034</v>
      </c>
      <c r="G431" s="338"/>
      <c r="H431" s="342"/>
      <c r="I431" s="342"/>
    </row>
    <row r="432" spans="2:9" ht="14.25" customHeight="1">
      <c r="B432" s="336">
        <v>2008</v>
      </c>
      <c r="C432" s="8" t="s">
        <v>215</v>
      </c>
      <c r="D432" s="338">
        <v>71.128079999999997</v>
      </c>
      <c r="E432" s="338"/>
      <c r="F432" s="338">
        <v>12.817960380841074</v>
      </c>
      <c r="G432" s="338"/>
      <c r="H432" s="342"/>
      <c r="I432" s="342"/>
    </row>
    <row r="433" spans="2:9" ht="14.25" customHeight="1">
      <c r="B433" s="336">
        <v>2008</v>
      </c>
      <c r="C433" s="8" t="s">
        <v>216</v>
      </c>
      <c r="D433" s="338">
        <v>72.649190000000004</v>
      </c>
      <c r="E433" s="338"/>
      <c r="F433" s="338">
        <v>14.1698010673149</v>
      </c>
      <c r="G433" s="338"/>
      <c r="H433" s="342"/>
      <c r="I433" s="342"/>
    </row>
    <row r="434" spans="2:9" ht="14.25" customHeight="1">
      <c r="B434" s="336">
        <v>2008</v>
      </c>
      <c r="C434" s="8" t="s">
        <v>217</v>
      </c>
      <c r="D434" s="338">
        <v>73.948599999999999</v>
      </c>
      <c r="E434" s="338"/>
      <c r="F434" s="338">
        <v>15.402652079620118</v>
      </c>
      <c r="G434" s="338"/>
      <c r="H434" s="342"/>
      <c r="I434" s="342"/>
    </row>
    <row r="435" spans="2:9" ht="14.25" customHeight="1">
      <c r="B435" s="336">
        <v>2008</v>
      </c>
      <c r="C435" s="8" t="s">
        <v>361</v>
      </c>
      <c r="D435" s="338">
        <v>74.651679999999999</v>
      </c>
      <c r="E435" s="338"/>
      <c r="F435" s="338">
        <v>15.766822797161234</v>
      </c>
      <c r="G435" s="338"/>
      <c r="H435" s="342"/>
      <c r="I435" s="342"/>
    </row>
    <row r="436" spans="2:9" ht="14.25" customHeight="1">
      <c r="B436" s="336">
        <v>2008</v>
      </c>
      <c r="C436" s="8" t="s">
        <v>219</v>
      </c>
      <c r="D436" s="338">
        <v>75.425669999999997</v>
      </c>
      <c r="E436" s="338"/>
      <c r="F436" s="338">
        <v>16.303824060437655</v>
      </c>
      <c r="G436" s="338"/>
      <c r="H436" s="342"/>
      <c r="I436" s="342"/>
    </row>
    <row r="437" spans="2:9" ht="14.25" customHeight="1">
      <c r="B437" s="336">
        <v>2008</v>
      </c>
      <c r="C437" s="8" t="s">
        <v>220</v>
      </c>
      <c r="D437" s="338">
        <v>76.357749999999996</v>
      </c>
      <c r="E437" s="338"/>
      <c r="F437" s="338">
        <v>16.297479319502621</v>
      </c>
      <c r="G437" s="338"/>
      <c r="H437" s="342"/>
      <c r="I437" s="342"/>
    </row>
    <row r="438" spans="2:9" ht="14.25" customHeight="1">
      <c r="B438" s="336">
        <v>2008</v>
      </c>
      <c r="C438" s="8" t="s">
        <v>221</v>
      </c>
      <c r="D438" s="338">
        <v>76.036659999999998</v>
      </c>
      <c r="E438" s="338"/>
      <c r="F438" s="338">
        <v>13.90232671150855</v>
      </c>
      <c r="G438" s="338"/>
      <c r="H438" s="342"/>
      <c r="I438" s="342"/>
    </row>
    <row r="439" spans="2:9" ht="14.25" customHeight="1">
      <c r="D439" s="338"/>
      <c r="E439" s="338"/>
      <c r="H439" s="342"/>
      <c r="I439" s="342"/>
    </row>
    <row r="440" spans="2:9" ht="14.25" customHeight="1">
      <c r="B440" s="336">
        <v>2009</v>
      </c>
      <c r="C440" s="8" t="s">
        <v>210</v>
      </c>
      <c r="D440" s="338">
        <v>76.322569999999999</v>
      </c>
      <c r="E440" s="338"/>
      <c r="F440" s="338">
        <v>13.500970644509749</v>
      </c>
      <c r="G440" s="338"/>
      <c r="H440" s="342"/>
      <c r="I440" s="342"/>
    </row>
    <row r="441" spans="2:9" ht="14.25" customHeight="1">
      <c r="B441" s="336">
        <v>2009</v>
      </c>
      <c r="C441" s="8" t="s">
        <v>211</v>
      </c>
      <c r="D441" s="338">
        <v>76.660070000000005</v>
      </c>
      <c r="E441" s="338"/>
      <c r="F441" s="338">
        <v>12.748412868250247</v>
      </c>
      <c r="G441" s="338"/>
      <c r="H441" s="342"/>
      <c r="I441" s="342"/>
    </row>
    <row r="442" spans="2:9" ht="14.25" customHeight="1">
      <c r="B442" s="336">
        <v>2009</v>
      </c>
      <c r="C442" s="8" t="s">
        <v>212</v>
      </c>
      <c r="D442" s="338">
        <v>76.670879999999997</v>
      </c>
      <c r="E442" s="338"/>
      <c r="F442" s="338">
        <v>12.321927033630555</v>
      </c>
      <c r="G442" s="338"/>
      <c r="H442" s="342"/>
      <c r="I442" s="342"/>
    </row>
    <row r="443" spans="2:9" ht="14.25" customHeight="1">
      <c r="B443" s="336">
        <v>2009</v>
      </c>
      <c r="C443" s="8" t="s">
        <v>213</v>
      </c>
      <c r="D443" s="338">
        <v>76.924310000000006</v>
      </c>
      <c r="E443" s="338"/>
      <c r="F443" s="338">
        <v>11.75073312334515</v>
      </c>
      <c r="G443" s="338"/>
      <c r="H443" s="342"/>
      <c r="I443" s="342"/>
    </row>
    <row r="444" spans="2:9" ht="14.25" customHeight="1">
      <c r="B444" s="336">
        <v>2009</v>
      </c>
      <c r="C444" s="8" t="s">
        <v>214</v>
      </c>
      <c r="D444" s="338">
        <v>76.828239999999994</v>
      </c>
      <c r="E444" s="338"/>
      <c r="F444" s="338">
        <v>9.5237368878209061</v>
      </c>
      <c r="G444" s="338"/>
      <c r="H444" s="342"/>
      <c r="I444" s="342"/>
    </row>
    <row r="445" spans="2:9" ht="14.25" customHeight="1">
      <c r="B445" s="336">
        <v>2009</v>
      </c>
      <c r="C445" s="8" t="s">
        <v>215</v>
      </c>
      <c r="D445" s="338">
        <v>76.957790000000003</v>
      </c>
      <c r="E445" s="338"/>
      <c r="F445" s="338">
        <v>8.1960738993657714</v>
      </c>
      <c r="G445" s="338"/>
      <c r="H445" s="342"/>
      <c r="I445" s="342"/>
    </row>
    <row r="446" spans="2:9" ht="14.25" customHeight="1">
      <c r="B446" s="336">
        <v>2009</v>
      </c>
      <c r="C446" s="8" t="s">
        <v>216</v>
      </c>
      <c r="D446" s="338">
        <v>77.66395</v>
      </c>
      <c r="E446" s="338"/>
      <c r="F446" s="338">
        <v>6.9027060040173813</v>
      </c>
      <c r="G446" s="338"/>
      <c r="H446" s="342"/>
      <c r="I446" s="342"/>
    </row>
    <row r="447" spans="2:9" ht="14.25" customHeight="1">
      <c r="B447" s="336">
        <v>2009</v>
      </c>
      <c r="C447" s="8" t="s">
        <v>217</v>
      </c>
      <c r="D447" s="338">
        <v>78.172290000000004</v>
      </c>
      <c r="E447" s="338"/>
      <c r="F447" s="338">
        <v>5.7116564749028447</v>
      </c>
      <c r="G447" s="338"/>
      <c r="H447" s="342"/>
      <c r="I447" s="342"/>
    </row>
    <row r="448" spans="2:9" ht="14.25" customHeight="1">
      <c r="B448" s="336">
        <v>2009</v>
      </c>
      <c r="C448" s="8" t="s">
        <v>361</v>
      </c>
      <c r="D448" s="338">
        <v>78.260210000000001</v>
      </c>
      <c r="E448" s="338"/>
      <c r="F448" s="338">
        <v>4.833822895881247</v>
      </c>
      <c r="G448" s="338"/>
      <c r="H448" s="342"/>
      <c r="I448" s="342"/>
    </row>
    <row r="449" spans="2:9" ht="14.25" customHeight="1">
      <c r="B449" s="336">
        <v>2009</v>
      </c>
      <c r="C449" s="8" t="s">
        <v>219</v>
      </c>
      <c r="D449" s="338">
        <v>78.442809999999994</v>
      </c>
      <c r="E449" s="338"/>
      <c r="F449" s="338">
        <v>4.0001500815305953</v>
      </c>
      <c r="G449" s="338"/>
      <c r="H449" s="342"/>
      <c r="I449" s="342"/>
    </row>
    <row r="450" spans="2:9" ht="14.25" customHeight="1">
      <c r="B450" s="336">
        <v>2009</v>
      </c>
      <c r="C450" s="8" t="s">
        <v>220</v>
      </c>
      <c r="D450" s="338">
        <v>78.317509999999999</v>
      </c>
      <c r="E450" s="338"/>
      <c r="F450" s="338">
        <v>2.5665502191984482</v>
      </c>
      <c r="G450" s="338"/>
      <c r="H450" s="342"/>
      <c r="I450" s="342"/>
    </row>
    <row r="451" spans="2:9" ht="14.25" customHeight="1">
      <c r="B451" s="336">
        <v>2009</v>
      </c>
      <c r="C451" s="8" t="s">
        <v>221</v>
      </c>
      <c r="D451" s="338">
        <v>79.113900000000001</v>
      </c>
      <c r="E451" s="338"/>
      <c r="F451" s="338">
        <v>4.0470478319273928</v>
      </c>
      <c r="G451" s="338"/>
      <c r="H451" s="342"/>
      <c r="I451" s="342"/>
    </row>
    <row r="452" spans="2:9" ht="14.25" customHeight="1">
      <c r="D452" s="338"/>
      <c r="E452" s="338"/>
      <c r="H452" s="342"/>
      <c r="I452" s="342"/>
    </row>
    <row r="453" spans="2:9" ht="14.25" customHeight="1">
      <c r="B453" s="336">
        <v>2010</v>
      </c>
      <c r="C453" s="8" t="s">
        <v>210</v>
      </c>
      <c r="D453" s="338">
        <v>80.40052</v>
      </c>
      <c r="E453" s="338"/>
      <c r="F453" s="338">
        <v>5.3430459692329562</v>
      </c>
      <c r="G453" s="338"/>
      <c r="H453" s="342"/>
      <c r="I453" s="342"/>
    </row>
    <row r="454" spans="2:9" ht="14.25" customHeight="1">
      <c r="B454" s="336">
        <v>2010</v>
      </c>
      <c r="C454" s="8" t="s">
        <v>211</v>
      </c>
      <c r="D454" s="338">
        <v>80.952610000000007</v>
      </c>
      <c r="E454" s="338"/>
      <c r="F454" s="338">
        <v>5.5994470132886676</v>
      </c>
      <c r="G454" s="338"/>
      <c r="H454" s="342"/>
      <c r="I454" s="342"/>
    </row>
    <row r="455" spans="2:9" ht="14.25" customHeight="1">
      <c r="B455" s="336">
        <v>2010</v>
      </c>
      <c r="C455" s="8" t="s">
        <v>212</v>
      </c>
      <c r="D455" s="338">
        <v>81.149699999999996</v>
      </c>
      <c r="E455" s="338"/>
      <c r="F455" s="338">
        <v>5.8416180954229286</v>
      </c>
      <c r="G455" s="338"/>
      <c r="H455" s="342"/>
      <c r="I455" s="342"/>
    </row>
    <row r="456" spans="2:9" ht="14.25" customHeight="1">
      <c r="B456" s="336">
        <v>2010</v>
      </c>
      <c r="C456" s="8" t="s">
        <v>213</v>
      </c>
      <c r="D456" s="338">
        <v>81.198250000000002</v>
      </c>
      <c r="E456" s="338"/>
      <c r="F456" s="338">
        <v>5.5560329367920183</v>
      </c>
      <c r="G456" s="338"/>
      <c r="H456" s="342"/>
      <c r="I456" s="342"/>
    </row>
    <row r="457" spans="2:9" ht="14.25" customHeight="1">
      <c r="B457" s="336">
        <v>2010</v>
      </c>
      <c r="C457" s="8" t="s">
        <v>214</v>
      </c>
      <c r="D457" s="338">
        <v>81.616929999999996</v>
      </c>
      <c r="E457" s="338"/>
      <c r="F457" s="338">
        <v>6.2329815182542294</v>
      </c>
      <c r="G457" s="338"/>
      <c r="H457" s="342"/>
      <c r="I457" s="342"/>
    </row>
    <row r="458" spans="2:9" ht="14.25" customHeight="1">
      <c r="B458" s="336">
        <v>2010</v>
      </c>
      <c r="C458" s="8" t="s">
        <v>215</v>
      </c>
      <c r="D458" s="338">
        <v>81.815290000000005</v>
      </c>
      <c r="E458" s="338"/>
      <c r="F458" s="338">
        <v>6.3119016281522651</v>
      </c>
      <c r="G458" s="338"/>
      <c r="H458" s="342"/>
      <c r="I458" s="342"/>
    </row>
    <row r="459" spans="2:9" ht="14.25" customHeight="1">
      <c r="B459" s="336">
        <v>2010</v>
      </c>
      <c r="C459" s="8" t="s">
        <v>216</v>
      </c>
      <c r="D459" s="338">
        <v>82.076880000000003</v>
      </c>
      <c r="E459" s="338"/>
      <c r="F459" s="338">
        <v>5.682082871139059</v>
      </c>
      <c r="G459" s="338"/>
      <c r="H459" s="342"/>
      <c r="I459" s="342"/>
    </row>
    <row r="460" spans="2:9" ht="14.25" customHeight="1">
      <c r="B460" s="336">
        <v>2010</v>
      </c>
      <c r="C460" s="8" t="s">
        <v>217</v>
      </c>
      <c r="D460" s="338">
        <v>82.242130000000003</v>
      </c>
      <c r="E460" s="338"/>
      <c r="F460" s="338">
        <v>5.2062437981540501</v>
      </c>
      <c r="G460" s="338"/>
      <c r="H460" s="342"/>
      <c r="I460" s="342"/>
    </row>
    <row r="461" spans="2:9" ht="14.25" customHeight="1">
      <c r="B461" s="336">
        <v>2010</v>
      </c>
      <c r="C461" s="8" t="s">
        <v>361</v>
      </c>
      <c r="D461" s="338">
        <v>82.173789999999997</v>
      </c>
      <c r="E461" s="338"/>
      <c r="F461" s="338">
        <v>5.0007277005773387</v>
      </c>
      <c r="G461" s="338"/>
      <c r="H461" s="342"/>
      <c r="I461" s="342"/>
    </row>
    <row r="462" spans="2:9" ht="14.25" customHeight="1">
      <c r="B462" s="336">
        <v>2010</v>
      </c>
      <c r="C462" s="8" t="s">
        <v>219</v>
      </c>
      <c r="D462" s="338">
        <v>82.563339999999997</v>
      </c>
      <c r="E462" s="338"/>
      <c r="F462" s="338">
        <v>5.2529097313061612</v>
      </c>
      <c r="G462" s="338"/>
      <c r="H462" s="342"/>
      <c r="I462" s="342"/>
    </row>
    <row r="463" spans="2:9" ht="14.25" customHeight="1">
      <c r="B463" s="336">
        <v>2010</v>
      </c>
      <c r="C463" s="8" t="s">
        <v>220</v>
      </c>
      <c r="D463" s="338">
        <v>83.104950000000002</v>
      </c>
      <c r="E463" s="338"/>
      <c r="F463" s="338">
        <v>6.1128603297014976</v>
      </c>
      <c r="G463" s="338"/>
      <c r="H463" s="342"/>
      <c r="I463" s="342"/>
    </row>
    <row r="464" spans="2:9" ht="14.25" customHeight="1">
      <c r="B464" s="336">
        <v>2010</v>
      </c>
      <c r="C464" s="8" t="s">
        <v>221</v>
      </c>
      <c r="D464" s="338">
        <v>83.721739999999997</v>
      </c>
      <c r="E464" s="338"/>
      <c r="F464" s="338">
        <v>5.8243115305907001</v>
      </c>
      <c r="G464" s="338"/>
      <c r="H464" s="342"/>
      <c r="I464" s="342"/>
    </row>
    <row r="465" spans="2:13" ht="14.25" customHeight="1">
      <c r="D465" s="338"/>
      <c r="E465" s="338"/>
      <c r="H465" s="342"/>
      <c r="I465" s="342"/>
    </row>
    <row r="466" spans="2:13" ht="14.25" customHeight="1">
      <c r="B466" s="336">
        <v>2011</v>
      </c>
      <c r="C466" s="8" t="s">
        <v>210</v>
      </c>
      <c r="D466" s="338">
        <v>84.2881</v>
      </c>
      <c r="E466" s="338"/>
      <c r="F466" s="338">
        <v>4.8352672345900247</v>
      </c>
      <c r="G466" s="338"/>
      <c r="H466" s="342"/>
      <c r="I466" s="342"/>
    </row>
    <row r="467" spans="2:13" ht="14.25" customHeight="1">
      <c r="B467" s="336">
        <v>2011</v>
      </c>
      <c r="C467" s="8" t="s">
        <v>211</v>
      </c>
      <c r="D467" s="338">
        <v>84.655649999999994</v>
      </c>
      <c r="E467" s="338"/>
      <c r="F467" s="338">
        <v>4.5743305867469708</v>
      </c>
      <c r="G467" s="338"/>
      <c r="H467" s="342"/>
      <c r="I467" s="342"/>
    </row>
    <row r="468" spans="2:13" ht="14.25" customHeight="1">
      <c r="B468" s="336">
        <v>2011</v>
      </c>
      <c r="C468" s="8" t="s">
        <v>212</v>
      </c>
      <c r="D468" s="338">
        <v>84.868859999999998</v>
      </c>
      <c r="E468" s="338"/>
      <c r="F468" s="338">
        <v>4.5830853348810932</v>
      </c>
      <c r="G468" s="338"/>
      <c r="H468" s="342"/>
      <c r="I468" s="342"/>
    </row>
    <row r="469" spans="2:13" ht="14.25" customHeight="1">
      <c r="B469" s="336">
        <v>2011</v>
      </c>
      <c r="C469" s="8" t="s">
        <v>213</v>
      </c>
      <c r="D469" s="338">
        <v>84.999870000000001</v>
      </c>
      <c r="E469" s="338"/>
      <c r="F469" s="338">
        <v>4.6818989325508857</v>
      </c>
      <c r="G469" s="338"/>
      <c r="H469" s="342"/>
      <c r="I469" s="342"/>
      <c r="J469" s="102"/>
      <c r="K469" s="102"/>
    </row>
    <row r="470" spans="2:13" ht="14.25" customHeight="1">
      <c r="B470" s="336">
        <v>2011</v>
      </c>
      <c r="C470" s="8" t="s">
        <v>214</v>
      </c>
      <c r="D470" s="338">
        <v>85.571380000000005</v>
      </c>
      <c r="E470" s="338"/>
      <c r="F470" s="338">
        <v>4.8451344592353678</v>
      </c>
      <c r="G470" s="338"/>
      <c r="H470" s="342"/>
      <c r="I470" s="342"/>
      <c r="J470" s="102"/>
      <c r="K470" s="102"/>
    </row>
    <row r="471" spans="2:13" ht="14.25" customHeight="1">
      <c r="B471" s="336">
        <v>2011</v>
      </c>
      <c r="C471" s="8" t="s">
        <v>215</v>
      </c>
      <c r="D471" s="338">
        <v>86.050020000000004</v>
      </c>
      <c r="E471" s="338"/>
      <c r="F471" s="338">
        <v>5.1759640526850159</v>
      </c>
      <c r="G471" s="338"/>
      <c r="H471" s="342"/>
      <c r="I471" s="342"/>
      <c r="J471" s="102"/>
      <c r="K471" s="102"/>
    </row>
    <row r="472" spans="2:13" ht="14.25" customHeight="1">
      <c r="B472" s="336">
        <v>2011</v>
      </c>
      <c r="C472" s="8" t="s">
        <v>216</v>
      </c>
      <c r="D472" s="338">
        <v>86.339839999999995</v>
      </c>
      <c r="E472" s="338"/>
      <c r="F472" s="338">
        <v>5.1938621448573485</v>
      </c>
      <c r="G472" s="338"/>
      <c r="H472" s="342"/>
      <c r="I472" s="342"/>
      <c r="J472" s="102"/>
      <c r="K472" s="102"/>
    </row>
    <row r="473" spans="2:13" ht="14.25" customHeight="1">
      <c r="B473" s="336">
        <v>2011</v>
      </c>
      <c r="C473" s="8" t="s">
        <v>217</v>
      </c>
      <c r="D473" s="338">
        <v>86.561329999999998</v>
      </c>
      <c r="E473" s="338"/>
      <c r="F473" s="338">
        <v>5.2518095044474098</v>
      </c>
      <c r="G473" s="338"/>
      <c r="H473" s="342"/>
      <c r="I473" s="342"/>
      <c r="J473" s="102"/>
      <c r="K473" s="102"/>
    </row>
    <row r="474" spans="2:13" ht="14.25" customHeight="1">
      <c r="B474" s="336">
        <v>2011</v>
      </c>
      <c r="C474" s="8" t="s">
        <v>361</v>
      </c>
      <c r="D474" s="338">
        <v>86.426050000000004</v>
      </c>
      <c r="E474" s="338"/>
      <c r="F474" s="338">
        <v>5.1747156848917477</v>
      </c>
      <c r="G474" s="338"/>
      <c r="H474" s="342"/>
      <c r="I474" s="342"/>
      <c r="J474" s="102"/>
      <c r="K474" s="102"/>
    </row>
    <row r="475" spans="2:13" ht="14.25" customHeight="1">
      <c r="B475" s="336">
        <v>2011</v>
      </c>
      <c r="C475" s="8" t="s">
        <v>219</v>
      </c>
      <c r="D475" s="338">
        <v>86.630669999999995</v>
      </c>
      <c r="E475" s="338"/>
      <c r="F475" s="338">
        <v>4.9263147542238466</v>
      </c>
      <c r="G475" s="338"/>
      <c r="H475" s="342"/>
      <c r="I475" s="342"/>
      <c r="J475" s="102"/>
      <c r="K475" s="102"/>
    </row>
    <row r="476" spans="2:13" ht="14.25" customHeight="1">
      <c r="B476" s="336">
        <v>2011</v>
      </c>
      <c r="C476" s="8" t="s">
        <v>220</v>
      </c>
      <c r="D476" s="338">
        <v>86.890739999999994</v>
      </c>
      <c r="E476" s="338"/>
      <c r="F476" s="338">
        <v>4.5554326186346197</v>
      </c>
      <c r="G476" s="338"/>
      <c r="H476" s="342"/>
      <c r="I476" s="342"/>
      <c r="J476" s="102"/>
      <c r="K476" s="102"/>
    </row>
    <row r="477" spans="2:13" ht="14.25" customHeight="1">
      <c r="B477" s="336">
        <v>2011</v>
      </c>
      <c r="C477" s="8" t="s">
        <v>221</v>
      </c>
      <c r="D477" s="338">
        <v>87.686589999999995</v>
      </c>
      <c r="E477" s="338"/>
      <c r="F477" s="338">
        <v>4.7357472503557601</v>
      </c>
      <c r="G477" s="338"/>
      <c r="H477" s="342"/>
      <c r="I477" s="342"/>
      <c r="J477" s="102"/>
      <c r="K477" s="102"/>
    </row>
    <row r="478" spans="2:13" ht="14.25" customHeight="1">
      <c r="D478" s="338"/>
      <c r="E478" s="338"/>
      <c r="H478" s="342"/>
      <c r="I478" s="342"/>
      <c r="J478" s="102"/>
      <c r="K478" s="102"/>
    </row>
    <row r="479" spans="2:13" ht="14.25" customHeight="1">
      <c r="B479" s="336">
        <v>2012</v>
      </c>
      <c r="C479" s="8" t="s">
        <v>210</v>
      </c>
      <c r="D479" s="338">
        <v>87.839879999999994</v>
      </c>
      <c r="E479" s="338"/>
      <c r="F479" s="338">
        <v>4.2138569976070093</v>
      </c>
      <c r="G479" s="338"/>
      <c r="H479" s="342"/>
      <c r="I479" s="342"/>
      <c r="J479" s="102"/>
      <c r="K479" s="102"/>
      <c r="L479" s="606"/>
      <c r="M479" s="606"/>
    </row>
    <row r="480" spans="2:13" ht="14.25" customHeight="1">
      <c r="B480" s="336">
        <v>2012</v>
      </c>
      <c r="C480" s="8" t="s">
        <v>211</v>
      </c>
      <c r="D480" s="338">
        <v>88.087019999999995</v>
      </c>
      <c r="E480" s="338"/>
      <c r="F480" s="338">
        <v>4.0533266237988856</v>
      </c>
      <c r="G480" s="338"/>
      <c r="H480" s="339">
        <v>100</v>
      </c>
      <c r="I480" s="339"/>
      <c r="J480" s="102"/>
      <c r="K480" s="102"/>
      <c r="L480" s="606">
        <v>100</v>
      </c>
      <c r="M480" s="606"/>
    </row>
    <row r="481" spans="2:63" ht="14.25" customHeight="1">
      <c r="B481" s="336">
        <v>2012</v>
      </c>
      <c r="C481" s="8" t="s">
        <v>212</v>
      </c>
      <c r="D481" s="338">
        <v>88.440200000000004</v>
      </c>
      <c r="E481" s="338"/>
      <c r="F481" s="338">
        <v>4.2080687781124979</v>
      </c>
      <c r="G481" s="338"/>
      <c r="H481" s="339">
        <v>99.693241788151852</v>
      </c>
      <c r="I481" s="339"/>
      <c r="J481" s="102"/>
      <c r="K481" s="102"/>
      <c r="L481" s="606">
        <v>99.31175207869137</v>
      </c>
      <c r="M481" s="606"/>
    </row>
    <row r="482" spans="2:63" ht="14.25" customHeight="1">
      <c r="B482" s="336">
        <v>2012</v>
      </c>
      <c r="C482" s="8" t="s">
        <v>213</v>
      </c>
      <c r="D482" s="338">
        <v>89.001149999999996</v>
      </c>
      <c r="E482" s="338"/>
      <c r="F482" s="338">
        <v>4.7073954348400697</v>
      </c>
      <c r="G482" s="338"/>
      <c r="H482" s="339">
        <v>99.782611360808019</v>
      </c>
      <c r="I482" s="339"/>
      <c r="J482" s="102"/>
      <c r="K482" s="102"/>
      <c r="L482" s="606">
        <v>99.234804382838064</v>
      </c>
      <c r="M482" s="606"/>
    </row>
    <row r="483" spans="2:63" ht="14.25" customHeight="1">
      <c r="B483" s="336">
        <v>2012</v>
      </c>
      <c r="C483" s="8" t="s">
        <v>214</v>
      </c>
      <c r="D483" s="338">
        <v>89.880160000000004</v>
      </c>
      <c r="E483" s="338"/>
      <c r="F483" s="338">
        <v>5.0353050283868255</v>
      </c>
      <c r="G483" s="338"/>
      <c r="H483" s="339">
        <v>100.08307874138789</v>
      </c>
      <c r="I483" s="339"/>
      <c r="J483" s="102"/>
      <c r="K483" s="102"/>
      <c r="L483" s="606">
        <v>99.76616042513065</v>
      </c>
      <c r="M483" s="606"/>
    </row>
    <row r="484" spans="2:63" ht="14.25" customHeight="1">
      <c r="B484" s="336">
        <v>2012</v>
      </c>
      <c r="C484" s="8" t="s">
        <v>215</v>
      </c>
      <c r="D484" s="338">
        <v>90.021150000000006</v>
      </c>
      <c r="E484" s="338"/>
      <c r="F484" s="338">
        <v>4.6149088634726665</v>
      </c>
      <c r="G484" s="338"/>
      <c r="H484" s="339">
        <v>99.48816541861423</v>
      </c>
      <c r="I484" s="339"/>
      <c r="J484" s="102"/>
      <c r="K484" s="102"/>
      <c r="L484" s="606">
        <v>100.79904278068727</v>
      </c>
      <c r="M484" s="606"/>
    </row>
    <row r="485" spans="2:63" ht="14.25" customHeight="1">
      <c r="B485" s="336">
        <v>2012</v>
      </c>
      <c r="C485" s="8" t="s">
        <v>216</v>
      </c>
      <c r="D485" s="338">
        <v>89.749089999999995</v>
      </c>
      <c r="E485" s="338"/>
      <c r="F485" s="338">
        <v>3.948640627548071</v>
      </c>
      <c r="G485" s="338"/>
      <c r="H485" s="339">
        <v>99.017344383267499</v>
      </c>
      <c r="I485" s="339"/>
      <c r="J485" s="102"/>
      <c r="K485" s="102"/>
      <c r="L485" s="606">
        <v>99.562441820943732</v>
      </c>
      <c r="M485" s="606"/>
    </row>
    <row r="486" spans="2:63" ht="14.25" customHeight="1">
      <c r="B486" s="336">
        <v>2012</v>
      </c>
      <c r="C486" s="8" t="s">
        <v>217</v>
      </c>
      <c r="D486" s="338">
        <v>90.22363</v>
      </c>
      <c r="E486" s="338"/>
      <c r="F486" s="338">
        <v>4.2308730699955763</v>
      </c>
      <c r="G486" s="338"/>
      <c r="H486" s="339">
        <v>98.820335992363155</v>
      </c>
      <c r="I486" s="339"/>
      <c r="J486" s="102"/>
      <c r="K486" s="102"/>
      <c r="L486" s="606">
        <v>101.10311785857064</v>
      </c>
      <c r="M486" s="606"/>
    </row>
    <row r="487" spans="2:63" ht="14.25" customHeight="1">
      <c r="B487" s="336">
        <v>2012</v>
      </c>
      <c r="C487" s="8" t="s">
        <v>361</v>
      </c>
      <c r="D487" s="338">
        <v>90.286100000000005</v>
      </c>
      <c r="E487" s="338"/>
      <c r="F487" s="338">
        <v>4.4663038516743514</v>
      </c>
      <c r="G487" s="338"/>
      <c r="H487" s="339">
        <v>99.483011287341597</v>
      </c>
      <c r="I487" s="339"/>
      <c r="J487" s="102"/>
      <c r="K487" s="102"/>
      <c r="L487" s="606">
        <v>101.28660768407002</v>
      </c>
      <c r="M487" s="606"/>
    </row>
    <row r="488" spans="2:63" ht="14.25" customHeight="1">
      <c r="B488" s="336">
        <v>2012</v>
      </c>
      <c r="C488" s="8" t="s">
        <v>219</v>
      </c>
      <c r="D488" s="338">
        <v>90.688469999999995</v>
      </c>
      <c r="E488" s="338"/>
      <c r="F488" s="338">
        <v>4.6840224137710127</v>
      </c>
      <c r="G488" s="338"/>
      <c r="H488" s="339">
        <v>99.248705039730396</v>
      </c>
      <c r="I488" s="339"/>
      <c r="J488" s="102"/>
      <c r="K488" s="102"/>
      <c r="L488" s="606">
        <v>100.56407862919606</v>
      </c>
      <c r="M488" s="606"/>
    </row>
    <row r="489" spans="2:63" ht="14.25" customHeight="1">
      <c r="B489" s="336">
        <v>2012</v>
      </c>
      <c r="C489" s="8" t="s">
        <v>220</v>
      </c>
      <c r="D489" s="338">
        <v>91.423280000000005</v>
      </c>
      <c r="E489" s="338"/>
      <c r="F489" s="338">
        <v>5.2163671295698624</v>
      </c>
      <c r="G489" s="338"/>
      <c r="H489" s="339">
        <v>99.068697383303018</v>
      </c>
      <c r="I489" s="339"/>
      <c r="J489" s="102"/>
      <c r="K489" s="102"/>
      <c r="L489" s="606">
        <v>100.95528003935772</v>
      </c>
      <c r="M489" s="606"/>
    </row>
    <row r="490" spans="2:63" ht="14.25" customHeight="1">
      <c r="B490" s="336">
        <v>2012</v>
      </c>
      <c r="C490" s="8" t="s">
        <v>221</v>
      </c>
      <c r="D490" s="338">
        <v>91.6768</v>
      </c>
      <c r="E490" s="338"/>
      <c r="F490" s="338">
        <v>4.5505361766263288</v>
      </c>
      <c r="G490" s="338"/>
      <c r="H490" s="339">
        <v>99.06760298248814</v>
      </c>
      <c r="I490" s="339"/>
      <c r="J490" s="102"/>
      <c r="K490" s="102"/>
      <c r="L490" s="606">
        <v>100.0220890108712</v>
      </c>
      <c r="M490" s="606"/>
    </row>
    <row r="491" spans="2:63" ht="14.25" customHeight="1">
      <c r="D491" s="338"/>
      <c r="E491" s="338"/>
      <c r="J491" s="102"/>
      <c r="K491" s="102"/>
    </row>
    <row r="492" spans="2:63" ht="14.25" customHeight="1">
      <c r="B492" s="336">
        <v>2013</v>
      </c>
      <c r="C492" s="8" t="s">
        <v>210</v>
      </c>
      <c r="D492" s="338">
        <v>92.878990000000002</v>
      </c>
      <c r="E492" s="338"/>
      <c r="F492" s="338">
        <v>5.7366995492252588</v>
      </c>
      <c r="G492" s="338"/>
      <c r="H492" s="339">
        <v>100.17814603044496</v>
      </c>
      <c r="I492" s="339"/>
      <c r="J492" s="102"/>
      <c r="K492" s="102"/>
      <c r="L492" s="606">
        <v>102.1023409734629</v>
      </c>
      <c r="M492" s="606"/>
    </row>
    <row r="493" spans="2:63" ht="14.25" customHeight="1">
      <c r="B493" s="336">
        <v>2013</v>
      </c>
      <c r="C493" s="8" t="s">
        <v>211</v>
      </c>
      <c r="D493" s="338">
        <v>93.826580000000007</v>
      </c>
      <c r="E493" s="338"/>
      <c r="F493" s="338">
        <v>6.515784050817035</v>
      </c>
      <c r="G493" s="338"/>
      <c r="H493" s="339">
        <v>100.85388581907435</v>
      </c>
      <c r="I493" s="339"/>
      <c r="J493" s="102">
        <v>0.86550248170481625</v>
      </c>
      <c r="K493" s="102"/>
      <c r="L493" s="606">
        <v>102.74193682477311</v>
      </c>
      <c r="M493" s="606"/>
      <c r="N493" s="600">
        <v>2.7646783141170195</v>
      </c>
      <c r="AW493" s="8">
        <v>-3.9235395707448162</v>
      </c>
      <c r="AX493" s="8">
        <v>-3.2001704834389133</v>
      </c>
      <c r="AY493" s="8">
        <v>-3.4547476024376134</v>
      </c>
      <c r="AZ493" s="8">
        <v>-5.1967592491561687</v>
      </c>
      <c r="BA493" s="8">
        <v>-5.6313257086017305</v>
      </c>
      <c r="BB493" s="8">
        <v>-6.5443773263649039</v>
      </c>
      <c r="BC493" s="8">
        <v>-7.4787619579955278</v>
      </c>
      <c r="BD493" s="8">
        <v>-7.0846726966972806</v>
      </c>
      <c r="BE493" s="8">
        <v>-5.1465950453087226</v>
      </c>
      <c r="BF493" s="8">
        <v>-4.7776305959824743</v>
      </c>
      <c r="BG493" s="8">
        <v>-2.9108783854672633</v>
      </c>
      <c r="BH493" s="8">
        <v>-2.3403573006661955</v>
      </c>
      <c r="BI493" s="8">
        <v>-1.5952813859089865</v>
      </c>
      <c r="BJ493" s="8">
        <v>-1.250124166395894</v>
      </c>
      <c r="BK493" s="8">
        <v>-0.75443635910676932</v>
      </c>
    </row>
    <row r="494" spans="2:63" ht="14.25" customHeight="1">
      <c r="B494" s="336">
        <v>2013</v>
      </c>
      <c r="C494" s="8" t="s">
        <v>212</v>
      </c>
      <c r="D494" s="338">
        <v>93.928690000000003</v>
      </c>
      <c r="E494" s="338"/>
      <c r="F494" s="338">
        <v>6.2058769654523598</v>
      </c>
      <c r="G494" s="338"/>
      <c r="H494" s="339">
        <v>100.61634785202074</v>
      </c>
      <c r="I494" s="339"/>
      <c r="J494" s="102">
        <v>0.93673385675885346</v>
      </c>
      <c r="K494" s="102"/>
      <c r="L494" s="607">
        <v>102.66956477607216</v>
      </c>
      <c r="M494" s="607"/>
      <c r="N494" s="600">
        <v>3.3824856237946066</v>
      </c>
    </row>
    <row r="495" spans="2:63" ht="14.25" customHeight="1">
      <c r="B495" s="336">
        <v>2013</v>
      </c>
      <c r="C495" s="8" t="s">
        <v>213</v>
      </c>
      <c r="D495" s="338">
        <v>94.614699999999999</v>
      </c>
      <c r="E495" s="338"/>
      <c r="F495" s="338">
        <v>6.3072780520251754</v>
      </c>
      <c r="G495" s="338"/>
      <c r="H495" s="338">
        <v>101.00307808070959</v>
      </c>
      <c r="I495" s="338"/>
      <c r="J495" s="102">
        <v>1.2314505185641034</v>
      </c>
      <c r="K495" s="102"/>
      <c r="L495" s="607">
        <v>102.35415954585464</v>
      </c>
      <c r="M495" s="607"/>
      <c r="N495" s="600">
        <v>3.152762366012396</v>
      </c>
    </row>
    <row r="496" spans="2:63" ht="14.25" customHeight="1">
      <c r="B496" s="336">
        <v>2013</v>
      </c>
      <c r="C496" s="8" t="s">
        <v>214</v>
      </c>
      <c r="D496" s="338">
        <v>94.629459999999995</v>
      </c>
      <c r="E496" s="338"/>
      <c r="F496" s="338">
        <v>5.2840359874748675</v>
      </c>
      <c r="G496" s="338"/>
      <c r="H496" s="338">
        <v>101.42866743955378</v>
      </c>
      <c r="I496" s="338"/>
      <c r="J496" s="102">
        <v>1.3516912943423831</v>
      </c>
      <c r="K496" s="102"/>
      <c r="L496" s="607">
        <v>101.65668326170714</v>
      </c>
      <c r="M496" s="607"/>
      <c r="N496" s="600">
        <v>1.9358748234243772</v>
      </c>
    </row>
    <row r="497" spans="2:71" ht="14.25" customHeight="1">
      <c r="B497" s="336">
        <v>2013</v>
      </c>
      <c r="C497" s="8" t="s">
        <v>215</v>
      </c>
      <c r="D497" s="338">
        <v>94.646349999999998</v>
      </c>
      <c r="E497" s="338"/>
      <c r="F497" s="338">
        <v>5.1379037037407231</v>
      </c>
      <c r="G497" s="338"/>
      <c r="H497" s="338">
        <v>99.220623370777062</v>
      </c>
      <c r="I497" s="338"/>
      <c r="J497" s="102">
        <v>-0.23083201498629302</v>
      </c>
      <c r="K497" s="102"/>
      <c r="L497" s="607">
        <v>98.916711742620421</v>
      </c>
      <c r="M497" s="607"/>
      <c r="N497" s="600">
        <v>-1.794747107528849</v>
      </c>
    </row>
    <row r="498" spans="2:71" ht="14.25" customHeight="1">
      <c r="B498" s="336">
        <v>2013</v>
      </c>
      <c r="C498" s="8" t="s">
        <v>216</v>
      </c>
      <c r="D498" s="338">
        <v>94.967250000000007</v>
      </c>
      <c r="E498" s="338"/>
      <c r="F498" s="338">
        <v>5.8141648010024527</v>
      </c>
      <c r="G498" s="338"/>
      <c r="H498" s="338">
        <v>98.766544419757921</v>
      </c>
      <c r="I498" s="338"/>
      <c r="J498" s="102">
        <v>-0.21523449191281907</v>
      </c>
      <c r="K498" s="102"/>
      <c r="L498" s="607">
        <v>98.876333664556896</v>
      </c>
      <c r="M498" s="607"/>
      <c r="N498" s="600">
        <v>-0.60876907052221929</v>
      </c>
    </row>
    <row r="499" spans="2:71" ht="14.25" customHeight="1">
      <c r="B499" s="336">
        <v>2013</v>
      </c>
      <c r="C499" s="8" t="s">
        <v>217</v>
      </c>
      <c r="D499" s="338">
        <v>95.011799999999994</v>
      </c>
      <c r="E499" s="338"/>
      <c r="F499" s="338">
        <v>5.3070021678356252</v>
      </c>
      <c r="G499" s="338"/>
      <c r="H499" s="338">
        <v>99.150300846095476</v>
      </c>
      <c r="I499" s="338"/>
      <c r="J499" s="102">
        <v>0.37227803089807665</v>
      </c>
      <c r="K499" s="102"/>
      <c r="L499" s="607">
        <v>98.982492257221494</v>
      </c>
      <c r="M499" s="607"/>
      <c r="N499" s="600">
        <v>-2.0488510719265496</v>
      </c>
    </row>
    <row r="500" spans="2:71" ht="14.25" customHeight="1">
      <c r="B500" s="336">
        <v>2013</v>
      </c>
      <c r="C500" s="8" t="s">
        <v>361</v>
      </c>
      <c r="D500" s="338">
        <v>95.136120000000005</v>
      </c>
      <c r="E500" s="338"/>
      <c r="F500" s="338">
        <v>5.3718346456431281</v>
      </c>
      <c r="G500" s="338"/>
      <c r="H500" s="338">
        <v>98.492283900431048</v>
      </c>
      <c r="I500" s="338"/>
      <c r="J500" s="102">
        <v>-0.96196395054146677</v>
      </c>
      <c r="K500" s="102"/>
      <c r="L500" s="607">
        <v>98.914598861267351</v>
      </c>
      <c r="M500" s="607"/>
      <c r="N500" s="600">
        <v>-2.2989301910051774</v>
      </c>
    </row>
    <row r="501" spans="2:71" ht="14.25" customHeight="1">
      <c r="B501" s="336">
        <v>2013</v>
      </c>
      <c r="C501" s="8" t="s">
        <v>219</v>
      </c>
      <c r="D501" s="338">
        <v>94.412289999999999</v>
      </c>
      <c r="E501" s="338"/>
      <c r="F501" s="338">
        <v>4.1061669691858329</v>
      </c>
      <c r="G501" s="338"/>
      <c r="H501" s="338">
        <v>97.944789028395292</v>
      </c>
      <c r="I501" s="338"/>
      <c r="J501" s="102">
        <v>-1.2823159735692702</v>
      </c>
      <c r="K501" s="102"/>
      <c r="L501" s="607">
        <v>97.251589693611422</v>
      </c>
      <c r="M501" s="607"/>
      <c r="N501" s="600">
        <v>-3.2668367215602956</v>
      </c>
    </row>
    <row r="502" spans="2:71" ht="14.25" customHeight="1">
      <c r="B502" s="336">
        <v>2013</v>
      </c>
      <c r="C502" s="8" t="s">
        <v>220</v>
      </c>
      <c r="D502" s="338">
        <v>94.571110000000004</v>
      </c>
      <c r="E502" s="338"/>
      <c r="F502" s="338">
        <v>3.4431383341310866</v>
      </c>
      <c r="G502" s="338"/>
      <c r="H502" s="338">
        <v>98.218980694284539</v>
      </c>
      <c r="I502" s="338"/>
      <c r="J502" s="102">
        <v>-0.82100056245943964</v>
      </c>
      <c r="K502" s="102"/>
      <c r="L502" s="607">
        <v>98.166300528553833</v>
      </c>
      <c r="M502" s="607"/>
      <c r="N502" s="600">
        <v>-2.7152825066044217</v>
      </c>
    </row>
    <row r="503" spans="2:71" ht="14.25" customHeight="1">
      <c r="B503" s="336">
        <v>2013</v>
      </c>
      <c r="C503" s="8" t="s">
        <v>221</v>
      </c>
      <c r="D503" s="338">
        <v>95.050079999999994</v>
      </c>
      <c r="E503" s="338"/>
      <c r="F503" s="338">
        <v>3.6795350623058329</v>
      </c>
      <c r="G503" s="338"/>
      <c r="H503" s="338">
        <v>98.291651743958496</v>
      </c>
      <c r="I503" s="338"/>
      <c r="J503" s="102">
        <v>-0.74590706908138626</v>
      </c>
      <c r="K503" s="102"/>
      <c r="L503" s="607">
        <v>98.314017982343799</v>
      </c>
      <c r="M503" s="607"/>
      <c r="N503" s="600">
        <v>-1.6404449672088095</v>
      </c>
    </row>
    <row r="504" spans="2:71" ht="14.25" customHeight="1">
      <c r="D504" s="338"/>
      <c r="E504" s="338"/>
      <c r="J504" s="102"/>
      <c r="K504" s="102"/>
    </row>
    <row r="505" spans="2:71" ht="14.25" customHeight="1">
      <c r="B505" s="336">
        <v>2014</v>
      </c>
      <c r="C505" s="8" t="s">
        <v>210</v>
      </c>
      <c r="D505" s="338">
        <v>95.761989999999997</v>
      </c>
      <c r="E505" s="338"/>
      <c r="F505" s="338">
        <v>3.1040389220425366</v>
      </c>
      <c r="G505" s="338"/>
      <c r="H505" s="338">
        <v>98.755178489891364</v>
      </c>
      <c r="I505" s="338"/>
      <c r="J505" s="102">
        <v>-1.3953192162634465</v>
      </c>
      <c r="K505" s="102"/>
      <c r="L505" s="607">
        <v>98.516426402401478</v>
      </c>
      <c r="M505" s="607"/>
      <c r="N505" s="600">
        <v>-3.5143580125951868</v>
      </c>
    </row>
    <row r="506" spans="2:71" ht="14.25" customHeight="1">
      <c r="B506" s="336">
        <v>2014</v>
      </c>
      <c r="C506" s="8" t="s">
        <v>211</v>
      </c>
      <c r="D506" s="338">
        <v>96.397120000000001</v>
      </c>
      <c r="E506" s="338"/>
      <c r="F506" s="338">
        <v>2.7396714235987223</v>
      </c>
      <c r="G506" s="338"/>
      <c r="H506" s="338">
        <v>102.15413770043881</v>
      </c>
      <c r="I506" s="338"/>
      <c r="J506" s="102">
        <v>1.371946179115946</v>
      </c>
      <c r="K506" s="102"/>
      <c r="L506" s="607">
        <v>101.24758785346491</v>
      </c>
      <c r="M506" s="607"/>
      <c r="N506" s="600">
        <v>-1.3684938286998127</v>
      </c>
    </row>
    <row r="507" spans="2:71" ht="14.25" customHeight="1">
      <c r="B507" s="336">
        <v>2014</v>
      </c>
      <c r="C507" s="8" t="s">
        <v>212</v>
      </c>
      <c r="D507" s="338">
        <v>96.99</v>
      </c>
      <c r="E507" s="338"/>
      <c r="F507" s="338">
        <v>3.259185239355507</v>
      </c>
      <c r="G507" s="338"/>
      <c r="H507" s="338">
        <v>104.28999773810943</v>
      </c>
      <c r="I507" s="338"/>
      <c r="J507" s="102">
        <v>3.6982938928224685</v>
      </c>
      <c r="K507" s="102"/>
      <c r="L507" s="607">
        <v>103.4080069230577</v>
      </c>
      <c r="M507" s="607"/>
      <c r="N507" s="600">
        <v>0.83574484705850605</v>
      </c>
    </row>
    <row r="508" spans="2:71" ht="14.25" customHeight="1">
      <c r="B508" s="336">
        <v>2014</v>
      </c>
      <c r="C508" s="8" t="s">
        <v>213</v>
      </c>
      <c r="D508" s="338">
        <v>98.095849999999999</v>
      </c>
      <c r="E508" s="338"/>
      <c r="F508" s="338">
        <v>3.6792908501533059</v>
      </c>
      <c r="G508" s="338"/>
      <c r="H508" s="338">
        <v>103.99616954000588</v>
      </c>
      <c r="I508" s="338"/>
      <c r="J508" s="102">
        <v>3.0321911719294437</v>
      </c>
      <c r="K508" s="102"/>
      <c r="L508" s="607">
        <v>103.75712886559124</v>
      </c>
      <c r="M508" s="607"/>
      <c r="N508" s="600">
        <v>1.4805650287741718</v>
      </c>
    </row>
    <row r="509" spans="2:71" ht="14.25" customHeight="1">
      <c r="B509" s="336">
        <v>2014</v>
      </c>
      <c r="C509" s="8" t="s">
        <v>214</v>
      </c>
      <c r="D509" s="338">
        <v>98.613640000000004</v>
      </c>
      <c r="E509" s="338"/>
      <c r="F509" s="338">
        <v>4.2102956098449784</v>
      </c>
      <c r="G509" s="338"/>
      <c r="H509" s="338">
        <v>103.97845996149958</v>
      </c>
      <c r="I509" s="338"/>
      <c r="J509" s="102">
        <v>2.5937993425096284</v>
      </c>
      <c r="K509" s="102"/>
      <c r="L509" s="607">
        <v>104.17604594298896</v>
      </c>
      <c r="M509" s="607"/>
      <c r="N509" s="600">
        <v>2.5657470178168547</v>
      </c>
      <c r="AW509" s="8">
        <v>-3.1681107289264654</v>
      </c>
      <c r="AX509" s="8">
        <v>-2.8017681923181104</v>
      </c>
      <c r="AY509" s="8">
        <v>-6.6053943908192636</v>
      </c>
      <c r="AZ509" s="8">
        <v>-7.2290143858413476</v>
      </c>
      <c r="BA509" s="8">
        <v>-6.956013184980903</v>
      </c>
      <c r="BB509" s="8">
        <v>-8.2496147805883311</v>
      </c>
      <c r="BC509" s="8">
        <v>-7.2092809253053183</v>
      </c>
      <c r="BD509" s="8">
        <v>-6.1469740927798764</v>
      </c>
      <c r="BE509" s="8">
        <v>-5.7449715713592804</v>
      </c>
      <c r="BF509" s="8">
        <v>-4.3729208712067766</v>
      </c>
      <c r="BG509" s="8">
        <v>-3.7986840368429697</v>
      </c>
      <c r="BH509" s="8">
        <v>-3.0531589368546714</v>
      </c>
      <c r="BI509" s="8">
        <v>-1.8709748383567759</v>
      </c>
      <c r="BJ509" s="8">
        <v>-0.97288455795999651</v>
      </c>
      <c r="BK509" s="8">
        <v>2.3768777426081966</v>
      </c>
      <c r="BL509" s="8">
        <v>2.734390015234911</v>
      </c>
      <c r="BM509" s="8">
        <v>2.1867575651576487</v>
      </c>
      <c r="BN509" s="8">
        <v>3.6509368110044127</v>
      </c>
      <c r="BO509" s="8">
        <v>3.5653735392161545</v>
      </c>
      <c r="BP509" s="8">
        <v>2.2153829582916118</v>
      </c>
      <c r="BQ509" s="8">
        <v>1.8833166381463817</v>
      </c>
      <c r="BR509" s="8">
        <v>3.1563656862130141</v>
      </c>
      <c r="BS509" s="8">
        <v>4.5989684968349316</v>
      </c>
    </row>
    <row r="510" spans="2:71" ht="14.25" customHeight="1">
      <c r="B510" s="336">
        <v>2014</v>
      </c>
      <c r="C510" s="8" t="s">
        <v>215</v>
      </c>
      <c r="D510" s="338">
        <v>98.989800000000002</v>
      </c>
      <c r="E510" s="338"/>
      <c r="F510" s="338">
        <v>4.5891362952718247</v>
      </c>
      <c r="G510" s="338"/>
      <c r="H510" s="338">
        <v>103.617612985645</v>
      </c>
      <c r="I510" s="338"/>
      <c r="J510" s="102">
        <v>4.423702014892827</v>
      </c>
      <c r="K510" s="102"/>
      <c r="L510" s="607">
        <v>104.76152681184149</v>
      </c>
      <c r="M510" s="607"/>
      <c r="N510" s="600">
        <v>5.823076674401495</v>
      </c>
    </row>
    <row r="511" spans="2:71" ht="14.25" customHeight="1">
      <c r="B511" s="336">
        <v>2014</v>
      </c>
      <c r="C511" s="8" t="s">
        <v>216</v>
      </c>
      <c r="D511" s="338">
        <v>99.892250000000004</v>
      </c>
      <c r="E511" s="338"/>
      <c r="F511" s="338">
        <v>5.1859983310035798</v>
      </c>
      <c r="G511" s="338"/>
      <c r="H511" s="338">
        <v>103.60642062505815</v>
      </c>
      <c r="I511" s="338"/>
      <c r="J511" s="102">
        <v>4.8705461493295363</v>
      </c>
      <c r="K511" s="102"/>
      <c r="L511" s="607">
        <v>105.03642421612808</v>
      </c>
      <c r="M511" s="607"/>
      <c r="N511" s="600">
        <v>6.1262999681587322</v>
      </c>
    </row>
    <row r="512" spans="2:71" ht="14.25" customHeight="1">
      <c r="B512" s="336">
        <v>2014</v>
      </c>
      <c r="C512" s="8" t="s">
        <v>217</v>
      </c>
      <c r="D512" s="338">
        <v>100.2239</v>
      </c>
      <c r="E512" s="338"/>
      <c r="F512" s="338">
        <v>5.4857396660204385</v>
      </c>
      <c r="G512" s="338"/>
      <c r="H512" s="338">
        <v>103.68357036109293</v>
      </c>
      <c r="I512" s="338"/>
      <c r="J512" s="102">
        <v>4.5564613858430256</v>
      </c>
      <c r="K512" s="102"/>
      <c r="L512" s="607">
        <v>105.59180127869988</v>
      </c>
      <c r="M512" s="607"/>
      <c r="N512" s="600">
        <v>6.5476820657776162</v>
      </c>
    </row>
    <row r="513" spans="2:14" ht="14.25" customHeight="1">
      <c r="B513" s="336">
        <v>2014</v>
      </c>
      <c r="C513" s="8" t="s">
        <v>361</v>
      </c>
      <c r="D513" s="338">
        <v>100.08606</v>
      </c>
      <c r="E513" s="338"/>
      <c r="F513" s="338">
        <v>5.2030080688596483</v>
      </c>
      <c r="G513" s="338"/>
      <c r="H513" s="338">
        <v>103.52803546808289</v>
      </c>
      <c r="I513" s="338"/>
      <c r="J513" s="102">
        <v>5.0701082125088508</v>
      </c>
      <c r="K513" s="102"/>
      <c r="L513" s="607">
        <v>105.62795298655801</v>
      </c>
      <c r="M513" s="607"/>
      <c r="N513" s="600">
        <v>6.6505106136960812</v>
      </c>
    </row>
    <row r="514" spans="2:14" ht="14.25" customHeight="1">
      <c r="B514" s="336">
        <v>2014</v>
      </c>
      <c r="C514" s="8" t="s">
        <v>219</v>
      </c>
      <c r="D514" s="338">
        <v>99.796210000000002</v>
      </c>
      <c r="E514" s="338"/>
      <c r="F514" s="338">
        <v>5.702562664246364</v>
      </c>
      <c r="G514" s="338"/>
      <c r="H514" s="338">
        <v>103.80680526900113</v>
      </c>
      <c r="I514" s="338"/>
      <c r="J514" s="102">
        <v>5.8952539796110148</v>
      </c>
      <c r="K514" s="102"/>
      <c r="L514" s="607">
        <v>105.34517098909051</v>
      </c>
      <c r="M514" s="607"/>
      <c r="N514" s="600">
        <v>8.0640530534442192</v>
      </c>
    </row>
    <row r="515" spans="2:14" ht="14.25" customHeight="1">
      <c r="B515" s="336">
        <v>2014</v>
      </c>
      <c r="C515" s="8" t="s">
        <v>220</v>
      </c>
      <c r="D515" s="338">
        <v>100.13775</v>
      </c>
      <c r="E515" s="338"/>
      <c r="F515" s="338">
        <v>5.8861950547053876</v>
      </c>
      <c r="G515" s="338"/>
      <c r="H515" s="338">
        <v>102.72627090458894</v>
      </c>
      <c r="I515" s="338"/>
      <c r="J515" s="102">
        <v>4.5743998644411912</v>
      </c>
      <c r="K515" s="102"/>
      <c r="L515" s="607">
        <v>105.77516562634764</v>
      </c>
      <c r="M515" s="607"/>
      <c r="N515" s="600">
        <v>7.5316686190929349</v>
      </c>
    </row>
    <row r="516" spans="2:14" ht="14.25" customHeight="1">
      <c r="B516" s="336">
        <v>2014</v>
      </c>
      <c r="C516" s="8" t="s">
        <v>221</v>
      </c>
      <c r="D516" s="338">
        <v>99.923479999999998</v>
      </c>
      <c r="E516" s="338"/>
      <c r="F516" s="338">
        <v>5.1271918971556936</v>
      </c>
      <c r="G516" s="338"/>
      <c r="H516" s="338">
        <v>103.16147135919276</v>
      </c>
      <c r="I516" s="338"/>
      <c r="J516" s="102">
        <v>4.9240616516567295</v>
      </c>
      <c r="K516" s="102"/>
      <c r="L516" s="607">
        <v>105.73678908549405</v>
      </c>
      <c r="M516" s="607"/>
      <c r="N516" s="600">
        <v>7.3449106348254194</v>
      </c>
    </row>
    <row r="517" spans="2:14" ht="14.25" customHeight="1">
      <c r="D517" s="338"/>
      <c r="E517" s="338"/>
      <c r="J517" s="102"/>
      <c r="K517" s="102"/>
    </row>
    <row r="518" spans="2:14" ht="15.75" customHeight="1">
      <c r="B518" s="336">
        <v>2015</v>
      </c>
      <c r="C518" s="8" t="s">
        <v>210</v>
      </c>
      <c r="D518" s="338">
        <v>99.962040000000002</v>
      </c>
      <c r="E518" s="338"/>
      <c r="F518" s="338">
        <v>4.3859259816969187</v>
      </c>
      <c r="G518" s="338"/>
      <c r="H518" s="338">
        <v>103.31399100248171</v>
      </c>
      <c r="I518" s="338"/>
      <c r="J518" s="102">
        <v>4.6003241739313028</v>
      </c>
      <c r="K518" s="102"/>
      <c r="L518" s="607">
        <v>106.85384520216034</v>
      </c>
      <c r="M518" s="607"/>
      <c r="N518" s="600">
        <v>8.1954809419935053</v>
      </c>
    </row>
    <row r="519" spans="2:14" ht="14.25" customHeight="1">
      <c r="B519" s="336">
        <v>2015</v>
      </c>
      <c r="C519" s="8" t="s">
        <v>211</v>
      </c>
      <c r="D519" s="338">
        <v>99.797129999999996</v>
      </c>
      <c r="E519" s="338"/>
      <c r="F519" s="338">
        <v>3.527086701345429</v>
      </c>
      <c r="G519" s="338"/>
      <c r="H519" s="338">
        <v>103.09388187244195</v>
      </c>
      <c r="I519" s="338"/>
      <c r="J519" s="102">
        <v>0.94547193801699514</v>
      </c>
      <c r="K519" s="102"/>
      <c r="L519" s="607">
        <v>107.34515540979183</v>
      </c>
      <c r="M519" s="607"/>
      <c r="N519" s="600">
        <v>5.882986991588945</v>
      </c>
    </row>
    <row r="520" spans="2:14" ht="14.25" customHeight="1">
      <c r="B520" s="336">
        <v>2015</v>
      </c>
      <c r="C520" s="8" t="s">
        <v>212</v>
      </c>
      <c r="D520" s="338">
        <v>99.94462</v>
      </c>
      <c r="E520" s="338"/>
      <c r="F520" s="338">
        <v>3.04631405299516</v>
      </c>
      <c r="G520" s="338"/>
      <c r="H520" s="338">
        <v>103.51664442097115</v>
      </c>
      <c r="I520" s="338"/>
      <c r="J520" s="102">
        <v>-0.73527363583110183</v>
      </c>
      <c r="K520" s="102"/>
      <c r="L520" s="607">
        <v>107.55376887320182</v>
      </c>
      <c r="M520" s="607"/>
      <c r="N520" s="600">
        <v>3.9435278919110694</v>
      </c>
    </row>
    <row r="521" spans="2:14" ht="14.25" customHeight="1">
      <c r="B521" s="336">
        <v>2015</v>
      </c>
      <c r="C521" s="8" t="s">
        <v>213</v>
      </c>
      <c r="D521" s="338">
        <v>99.866529999999997</v>
      </c>
      <c r="E521" s="338"/>
      <c r="F521" s="338">
        <v>1.8050508762603095</v>
      </c>
      <c r="G521" s="338"/>
      <c r="H521" s="338">
        <v>103.70568771161133</v>
      </c>
      <c r="I521" s="338"/>
      <c r="J521" s="102">
        <v>-0.27091098744727038</v>
      </c>
      <c r="K521" s="102"/>
      <c r="L521" s="607">
        <v>107.61566615502477</v>
      </c>
      <c r="M521" s="607"/>
      <c r="N521" s="600">
        <v>3.6634620065738477</v>
      </c>
    </row>
    <row r="522" spans="2:14" ht="14.25" customHeight="1">
      <c r="B522" s="336">
        <v>2015</v>
      </c>
      <c r="C522" s="8" t="s">
        <v>214</v>
      </c>
      <c r="D522" s="338">
        <v>99.572659999999999</v>
      </c>
      <c r="E522" s="338"/>
      <c r="F522" s="338">
        <v>0.97250238405153211</v>
      </c>
      <c r="G522" s="338"/>
      <c r="H522" s="338">
        <v>103.93234856611963</v>
      </c>
      <c r="I522" s="338"/>
      <c r="J522" s="102">
        <v>-3.532027679530314E-2</v>
      </c>
      <c r="K522" s="102"/>
      <c r="L522" s="607">
        <v>107.39973581023351</v>
      </c>
      <c r="M522" s="607"/>
      <c r="N522" s="600">
        <v>3.0590647073043375</v>
      </c>
    </row>
    <row r="523" spans="2:14" ht="14.25" customHeight="1">
      <c r="B523" s="336">
        <v>2015</v>
      </c>
      <c r="C523" s="8" t="s">
        <v>215</v>
      </c>
      <c r="D523" s="338">
        <v>100</v>
      </c>
      <c r="E523" s="338"/>
      <c r="F523" s="338">
        <v>1.0205091837744875</v>
      </c>
      <c r="G523" s="338"/>
      <c r="H523" s="338">
        <v>102.90687970831571</v>
      </c>
      <c r="I523" s="338"/>
      <c r="J523" s="102">
        <v>-0.67494972437762701</v>
      </c>
      <c r="K523" s="102"/>
      <c r="L523" s="607">
        <v>107.4650851598843</v>
      </c>
      <c r="M523" s="607"/>
      <c r="N523" s="600">
        <v>2.5579005212203243</v>
      </c>
    </row>
    <row r="524" spans="2:14" ht="14.25" customHeight="1">
      <c r="B524" s="336">
        <v>2015</v>
      </c>
      <c r="C524" s="8" t="s">
        <v>216</v>
      </c>
      <c r="D524" s="338">
        <v>99.570894917173916</v>
      </c>
      <c r="E524" s="338"/>
      <c r="F524" s="338">
        <v>-0.32170171642553758</v>
      </c>
      <c r="G524" s="338"/>
      <c r="H524" s="338">
        <v>102.81601290086202</v>
      </c>
      <c r="I524" s="338"/>
      <c r="J524" s="102">
        <v>-0.75244815564095013</v>
      </c>
      <c r="K524" s="102"/>
      <c r="L524" s="607">
        <v>107.0549012321692</v>
      </c>
      <c r="M524" s="607"/>
      <c r="N524" s="600">
        <v>1.9138070935054263</v>
      </c>
    </row>
    <row r="525" spans="2:14" ht="14.25" customHeight="1">
      <c r="B525" s="336">
        <v>2015</v>
      </c>
      <c r="C525" s="8" t="s">
        <v>217</v>
      </c>
      <c r="D525" s="338">
        <v>99.483966547714445</v>
      </c>
      <c r="E525" s="338"/>
      <c r="F525" s="338">
        <v>-0.73828044237507218</v>
      </c>
      <c r="G525" s="338"/>
      <c r="H525" s="338">
        <v>100.76486144374708</v>
      </c>
      <c r="I525" s="338"/>
      <c r="J525" s="102">
        <v>-2.821885164522886</v>
      </c>
      <c r="K525" s="102"/>
      <c r="L525" s="607">
        <v>105.12760052026735</v>
      </c>
      <c r="M525" s="607"/>
      <c r="N525" s="600">
        <v>-0.41523191803157777</v>
      </c>
    </row>
    <row r="526" spans="2:14" ht="14.25" customHeight="1">
      <c r="B526" s="336">
        <v>2015</v>
      </c>
      <c r="C526" s="8" t="s">
        <v>361</v>
      </c>
      <c r="D526" s="338">
        <v>99.221124567745775</v>
      </c>
      <c r="E526" s="338"/>
      <c r="F526" s="338">
        <v>-0.86419170886957719</v>
      </c>
      <c r="G526" s="338"/>
      <c r="H526" s="338">
        <v>100.3625784266071</v>
      </c>
      <c r="I526" s="338"/>
      <c r="J526" s="102">
        <v>-3.0711054307834496</v>
      </c>
      <c r="K526" s="102"/>
      <c r="L526" s="607">
        <v>104.07940230012242</v>
      </c>
      <c r="M526" s="607"/>
      <c r="N526" s="600">
        <v>-1.4465414819864186</v>
      </c>
    </row>
    <row r="527" spans="2:14" ht="14.25" customHeight="1">
      <c r="B527" s="336">
        <v>2015</v>
      </c>
      <c r="C527" s="8" t="s">
        <v>219</v>
      </c>
      <c r="D527" s="338">
        <v>98.941517253558999</v>
      </c>
      <c r="E527" s="338"/>
      <c r="F527" s="338">
        <v>-0.85643808160751345</v>
      </c>
      <c r="G527" s="338"/>
      <c r="H527" s="338">
        <v>99.777299723382171</v>
      </c>
      <c r="I527" s="338"/>
      <c r="J527" s="102">
        <v>-3.9235395707448162</v>
      </c>
      <c r="K527" s="102"/>
      <c r="L527" s="607">
        <v>103.2818103936871</v>
      </c>
      <c r="M527" s="607"/>
      <c r="N527" s="600">
        <v>-1.9451565794739056</v>
      </c>
    </row>
    <row r="528" spans="2:14" ht="14.25" customHeight="1">
      <c r="B528" s="336">
        <v>2015</v>
      </c>
      <c r="C528" s="8" t="s">
        <v>220</v>
      </c>
      <c r="D528" s="338">
        <v>98.932322338760187</v>
      </c>
      <c r="E528" s="338"/>
      <c r="F528" s="338">
        <v>-1.203769468796545</v>
      </c>
      <c r="G528" s="338"/>
      <c r="H528" s="338">
        <v>99.460466986644363</v>
      </c>
      <c r="I528" s="338"/>
      <c r="J528" s="102">
        <v>-3.2001704834389133</v>
      </c>
      <c r="K528" s="102"/>
      <c r="L528" s="607">
        <v>102.44029368410388</v>
      </c>
      <c r="M528" s="607"/>
      <c r="N528" s="600">
        <v>-3.1681107289264654</v>
      </c>
    </row>
    <row r="529" spans="2:15" ht="14.25" customHeight="1">
      <c r="B529" s="336">
        <v>2015</v>
      </c>
      <c r="C529" s="8" t="s">
        <v>221</v>
      </c>
      <c r="D529" s="338">
        <v>99.116514442684988</v>
      </c>
      <c r="E529" s="338"/>
      <c r="F529" s="338">
        <v>-0.80758352022468616</v>
      </c>
      <c r="G529" s="338"/>
      <c r="H529" s="338">
        <v>99.628628252226065</v>
      </c>
      <c r="I529" s="338"/>
      <c r="J529" s="102">
        <v>-3.4547476024376134</v>
      </c>
      <c r="K529" s="102"/>
      <c r="L529" s="607">
        <v>102.77840944650801</v>
      </c>
      <c r="M529" s="607"/>
      <c r="N529" s="600">
        <v>-2.8017681923181104</v>
      </c>
    </row>
    <row r="530" spans="2:15">
      <c r="D530" s="338"/>
      <c r="E530" s="338"/>
      <c r="J530" s="102"/>
      <c r="K530" s="102"/>
    </row>
    <row r="531" spans="2:15" ht="14.25" customHeight="1">
      <c r="B531" s="336">
        <v>2016</v>
      </c>
      <c r="C531" s="14" t="s">
        <v>210</v>
      </c>
      <c r="D531" s="102">
        <v>99.789404830596396</v>
      </c>
      <c r="E531" s="102"/>
      <c r="F531" s="102">
        <v>-0.17270072659941738</v>
      </c>
      <c r="G531" s="102"/>
      <c r="H531" s="102">
        <v>98.040382436622153</v>
      </c>
      <c r="I531" s="102"/>
      <c r="J531" s="102">
        <v>-5.1967592491561687</v>
      </c>
      <c r="K531" s="102"/>
      <c r="L531" s="600">
        <v>99.954905258729553</v>
      </c>
      <c r="M531" s="600"/>
      <c r="N531" s="600">
        <v>-6.6053943908192636</v>
      </c>
    </row>
    <row r="532" spans="2:15" ht="14.25" customHeight="1">
      <c r="B532" s="336">
        <v>2016</v>
      </c>
      <c r="C532" s="14" t="s">
        <v>211</v>
      </c>
      <c r="D532" s="102">
        <v>99.764862691713915</v>
      </c>
      <c r="E532" s="102"/>
      <c r="F532" s="102">
        <v>-3.233290204446293E-2</v>
      </c>
      <c r="G532" s="102"/>
      <c r="H532" s="102">
        <v>97.40545804307385</v>
      </c>
      <c r="I532" s="102"/>
      <c r="J532" s="102">
        <v>-5.6313257086017305</v>
      </c>
      <c r="K532" s="102"/>
      <c r="L532" s="600">
        <v>99.791155608877986</v>
      </c>
      <c r="M532" s="600"/>
      <c r="N532" s="600">
        <v>-7.2290143858413476</v>
      </c>
    </row>
    <row r="533" spans="2:15" ht="14.25" customHeight="1">
      <c r="B533" s="336">
        <v>2016</v>
      </c>
      <c r="C533" s="14" t="s">
        <v>212</v>
      </c>
      <c r="D533" s="102">
        <v>98.859127535390087</v>
      </c>
      <c r="E533" s="102"/>
      <c r="F533" s="102">
        <v>-1.0860939434357841</v>
      </c>
      <c r="G533" s="102"/>
      <c r="H533" s="102">
        <v>96.915531659893261</v>
      </c>
      <c r="I533" s="102"/>
      <c r="J533" s="102">
        <v>-6.5443773263649039</v>
      </c>
      <c r="K533" s="102"/>
      <c r="L533" s="600">
        <v>100.25751976046512</v>
      </c>
      <c r="M533" s="600"/>
      <c r="N533" s="600">
        <v>-6.956013184980903</v>
      </c>
    </row>
    <row r="534" spans="2:15" ht="14.25" customHeight="1">
      <c r="B534" s="336">
        <v>2016</v>
      </c>
      <c r="C534" s="14" t="s">
        <v>213</v>
      </c>
      <c r="D534" s="102">
        <v>98.94969616677983</v>
      </c>
      <c r="E534" s="102"/>
      <c r="F534" s="102">
        <v>-0.91805916679008615</v>
      </c>
      <c r="G534" s="102"/>
      <c r="H534" s="102">
        <v>96.186956088738114</v>
      </c>
      <c r="I534" s="102"/>
      <c r="J534" s="102">
        <v>-7.4787619579955278</v>
      </c>
      <c r="K534" s="102"/>
      <c r="L534" s="600">
        <v>99.018285169627219</v>
      </c>
      <c r="M534" s="600"/>
      <c r="N534" s="600">
        <v>-8.2496147805883311</v>
      </c>
    </row>
    <row r="535" spans="2:15" ht="14.25" customHeight="1">
      <c r="B535" s="336">
        <v>2016</v>
      </c>
      <c r="C535" s="14" t="s">
        <v>214</v>
      </c>
      <c r="D535" s="102">
        <v>99.1417877283221</v>
      </c>
      <c r="E535" s="102"/>
      <c r="F535" s="102">
        <v>-0.43272146358036556</v>
      </c>
      <c r="G535" s="102"/>
      <c r="H535" s="102">
        <v>96.776246344625889</v>
      </c>
      <c r="I535" s="102"/>
      <c r="J535" s="102">
        <v>-7.0846726966972806</v>
      </c>
      <c r="K535" s="102"/>
      <c r="L535" s="600">
        <v>99.849726174229559</v>
      </c>
      <c r="M535" s="600"/>
      <c r="N535" s="600">
        <v>-7.2092809253053183</v>
      </c>
    </row>
    <row r="536" spans="2:15" ht="14.25" customHeight="1">
      <c r="B536" s="336">
        <v>2016</v>
      </c>
      <c r="C536" s="14" t="s">
        <v>215</v>
      </c>
      <c r="D536" s="102">
        <v>99.121605732878919</v>
      </c>
      <c r="E536" s="102"/>
      <c r="F536" s="102">
        <v>-0.87839426712108537</v>
      </c>
      <c r="G536" s="102"/>
      <c r="H536" s="102">
        <v>97.696983372174287</v>
      </c>
      <c r="I536" s="102"/>
      <c r="J536" s="102">
        <v>-5.1465950453087226</v>
      </c>
      <c r="K536" s="102"/>
      <c r="L536" s="600">
        <v>100.97119204470573</v>
      </c>
      <c r="M536" s="600"/>
      <c r="N536" s="600">
        <v>-6.1469740927798764</v>
      </c>
    </row>
    <row r="537" spans="2:15" ht="14.25" customHeight="1">
      <c r="B537" s="336">
        <v>2016</v>
      </c>
      <c r="C537" s="14" t="s">
        <v>216</v>
      </c>
      <c r="D537" s="102">
        <v>100.04438151758779</v>
      </c>
      <c r="E537" s="102"/>
      <c r="F537" s="102">
        <v>0.4755271114191828</v>
      </c>
      <c r="G537" s="102"/>
      <c r="H537" s="102">
        <v>97.971184041546962</v>
      </c>
      <c r="I537" s="102"/>
      <c r="J537" s="102">
        <v>-4.7776305959824743</v>
      </c>
      <c r="K537" s="102"/>
      <c r="L537" s="600">
        <v>100.99170142239029</v>
      </c>
      <c r="M537" s="600"/>
      <c r="N537" s="600">
        <v>-5.7449715713592804</v>
      </c>
    </row>
    <row r="538" spans="2:15" ht="14.25" customHeight="1">
      <c r="B538" s="336">
        <v>2016</v>
      </c>
      <c r="C538" s="14" t="s">
        <v>217</v>
      </c>
      <c r="D538" s="102">
        <v>100.07675842486087</v>
      </c>
      <c r="E538" s="102"/>
      <c r="F538" s="102">
        <v>0.59586674890179658</v>
      </c>
      <c r="G538" s="102"/>
      <c r="H538" s="102">
        <v>97.845564844529065</v>
      </c>
      <c r="I538" s="102"/>
      <c r="J538" s="102">
        <v>-2.9108783854672633</v>
      </c>
      <c r="K538" s="102"/>
      <c r="L538" s="600">
        <v>100.55921335180639</v>
      </c>
      <c r="M538" s="600"/>
      <c r="N538" s="600">
        <v>-4.3729208712067766</v>
      </c>
    </row>
    <row r="539" spans="2:15" ht="14.25" customHeight="1">
      <c r="B539" s="336">
        <v>2016</v>
      </c>
      <c r="C539" s="14" t="s">
        <v>361</v>
      </c>
      <c r="D539" s="102">
        <v>99.603874738532539</v>
      </c>
      <c r="E539" s="102"/>
      <c r="F539" s="102">
        <v>0.38575471952591034</v>
      </c>
      <c r="G539" s="102"/>
      <c r="H539" s="102">
        <v>98.013166097561466</v>
      </c>
      <c r="I539" s="102"/>
      <c r="J539" s="102">
        <v>-2.3403573006661955</v>
      </c>
      <c r="K539" s="102"/>
      <c r="L539" s="600">
        <v>100.13401329963899</v>
      </c>
      <c r="M539" s="600"/>
      <c r="N539" s="600">
        <v>-3.7986840368429697</v>
      </c>
    </row>
    <row r="540" spans="2:15" ht="14.25" customHeight="1">
      <c r="B540" s="336">
        <v>2016</v>
      </c>
      <c r="C540" s="14" t="s">
        <v>219</v>
      </c>
      <c r="D540" s="102">
        <v>99.487477522050327</v>
      </c>
      <c r="E540" s="102"/>
      <c r="F540" s="102">
        <v>0.55180098673055511</v>
      </c>
      <c r="G540" s="102"/>
      <c r="H540" s="102">
        <v>98.171860821604611</v>
      </c>
      <c r="I540" s="102"/>
      <c r="J540" s="102">
        <v>-1.5952813859089865</v>
      </c>
      <c r="K540" s="102"/>
      <c r="L540" s="600">
        <v>100.11318030395086</v>
      </c>
      <c r="M540" s="600"/>
      <c r="N540" s="600">
        <v>-3.0531589368546714</v>
      </c>
    </row>
    <row r="541" spans="2:15" ht="14.25" customHeight="1">
      <c r="B541" s="336">
        <v>2016</v>
      </c>
      <c r="C541" s="14" t="s">
        <v>220</v>
      </c>
      <c r="D541" s="102">
        <v>99.486711707515582</v>
      </c>
      <c r="E541" s="102"/>
      <c r="F541" s="102">
        <v>0.56037233903907246</v>
      </c>
      <c r="G541" s="102"/>
      <c r="H541" s="102">
        <v>98.198973259089669</v>
      </c>
      <c r="I541" s="102"/>
      <c r="J541" s="102">
        <v>-1.250124166395894</v>
      </c>
      <c r="K541" s="102"/>
      <c r="L541" s="600">
        <v>100.48100296999279</v>
      </c>
      <c r="M541" s="600"/>
      <c r="N541" s="600">
        <v>-1.8709748383567759</v>
      </c>
      <c r="O541" s="14"/>
    </row>
    <row r="542" spans="2:15" s="14" customFormat="1" ht="14.25" customHeight="1">
      <c r="B542" s="532">
        <v>2016</v>
      </c>
      <c r="C542" s="96" t="s">
        <v>221</v>
      </c>
      <c r="D542" s="103">
        <v>99.874945187690997</v>
      </c>
      <c r="E542" s="103"/>
      <c r="F542" s="103">
        <v>0.76519109784130013</v>
      </c>
      <c r="G542" s="103"/>
      <c r="H542" s="103">
        <v>98.851762010745659</v>
      </c>
      <c r="I542" s="103"/>
      <c r="J542" s="103">
        <v>-0.75443635910676932</v>
      </c>
      <c r="K542" s="103"/>
      <c r="L542" s="608">
        <v>101.7150619933646</v>
      </c>
      <c r="M542" s="608"/>
      <c r="N542" s="609">
        <v>-0.97288455795999651</v>
      </c>
      <c r="O542" s="96"/>
    </row>
    <row r="543" spans="2:15" ht="7.5" customHeight="1"/>
    <row r="544" spans="2:15">
      <c r="B544" s="642" t="s">
        <v>550</v>
      </c>
      <c r="C544" s="642"/>
      <c r="D544" s="642"/>
      <c r="E544" s="642"/>
      <c r="F544" s="642"/>
      <c r="G544" s="642"/>
      <c r="H544" s="642"/>
      <c r="I544" s="642"/>
    </row>
    <row r="545" spans="2:14">
      <c r="B545" s="611" t="s">
        <v>551</v>
      </c>
      <c r="C545" s="611"/>
      <c r="D545" s="4"/>
      <c r="E545" s="4"/>
      <c r="F545" s="612"/>
      <c r="G545" s="612"/>
      <c r="H545" s="612"/>
      <c r="I545" s="612"/>
    </row>
    <row r="547" spans="2:14">
      <c r="B547" s="628" t="s">
        <v>516</v>
      </c>
      <c r="C547" s="628"/>
      <c r="D547" s="628"/>
      <c r="E547" s="628"/>
      <c r="F547" s="628"/>
      <c r="G547" s="628"/>
      <c r="H547" s="628"/>
      <c r="I547" s="628"/>
      <c r="J547" s="628"/>
      <c r="K547" s="628"/>
      <c r="L547" s="628"/>
      <c r="M547" s="628"/>
      <c r="N547" s="628"/>
    </row>
    <row r="548" spans="2:14">
      <c r="B548" s="628"/>
      <c r="C548" s="628"/>
      <c r="D548" s="628"/>
      <c r="E548" s="628"/>
      <c r="F548" s="628"/>
      <c r="G548" s="628"/>
      <c r="H548" s="628"/>
      <c r="I548" s="596"/>
    </row>
    <row r="553" spans="2:14" ht="30" customHeight="1"/>
    <row r="565" ht="30" customHeight="1"/>
    <row r="577" ht="30" customHeight="1"/>
  </sheetData>
  <mergeCells count="15">
    <mergeCell ref="L9:O9"/>
    <mergeCell ref="B544:I544"/>
    <mergeCell ref="B548:H548"/>
    <mergeCell ref="B547:N547"/>
    <mergeCell ref="B7:N7"/>
    <mergeCell ref="C9:C10"/>
    <mergeCell ref="B9:B10"/>
    <mergeCell ref="D10:E10"/>
    <mergeCell ref="F10:G10"/>
    <mergeCell ref="H10:I10"/>
    <mergeCell ref="J10:K10"/>
    <mergeCell ref="L10:M10"/>
    <mergeCell ref="N10:O10"/>
    <mergeCell ref="D9:G9"/>
    <mergeCell ref="H9:K9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W80"/>
  <sheetViews>
    <sheetView zoomScaleNormal="100" workbookViewId="0">
      <pane ySplit="9" topLeftCell="A73" activePane="bottomLeft" state="frozen"/>
      <selection activeCell="A9" sqref="A9"/>
      <selection pane="bottomLeft"/>
    </sheetView>
  </sheetViews>
  <sheetFormatPr baseColWidth="10" defaultRowHeight="14.25"/>
  <cols>
    <col min="1" max="1" width="11.42578125" style="278"/>
    <col min="2" max="2" width="13.140625" style="581" customWidth="1"/>
    <col min="3" max="3" width="20.7109375" style="583" customWidth="1"/>
    <col min="4" max="6" width="12.85546875" style="278" customWidth="1"/>
    <col min="7" max="7" width="16.42578125" style="278" customWidth="1"/>
    <col min="8" max="20" width="12.85546875" style="278" customWidth="1"/>
    <col min="21" max="21" width="16.5703125" style="278" customWidth="1"/>
    <col min="22" max="22" width="12.85546875" style="278" customWidth="1"/>
    <col min="23" max="16384" width="11.42578125" style="278"/>
  </cols>
  <sheetData>
    <row r="1" spans="2:23">
      <c r="B1" s="578"/>
    </row>
    <row r="2" spans="2:23">
      <c r="B2" s="578"/>
    </row>
    <row r="3" spans="2:23">
      <c r="B3" s="578"/>
    </row>
    <row r="4" spans="2:23">
      <c r="B4" s="578"/>
    </row>
    <row r="5" spans="2:23">
      <c r="B5" s="578"/>
      <c r="K5" s="544"/>
      <c r="L5" s="544"/>
      <c r="M5" s="544"/>
      <c r="N5" s="544"/>
      <c r="O5" s="544"/>
      <c r="P5" s="544"/>
      <c r="Q5" s="545"/>
      <c r="R5" s="544"/>
      <c r="S5" s="544"/>
      <c r="T5" s="544"/>
      <c r="U5" s="544"/>
      <c r="V5" s="544"/>
      <c r="W5" s="544"/>
    </row>
    <row r="6" spans="2:23">
      <c r="B6" s="578"/>
    </row>
    <row r="7" spans="2:23" ht="55.5" customHeight="1">
      <c r="B7" s="644" t="s">
        <v>517</v>
      </c>
      <c r="C7" s="644"/>
      <c r="D7" s="644"/>
      <c r="E7" s="644"/>
      <c r="F7" s="644"/>
      <c r="G7" s="644"/>
      <c r="H7" s="644"/>
      <c r="I7" s="644"/>
      <c r="J7" s="644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</row>
    <row r="8" spans="2:23" ht="9.75" customHeight="1">
      <c r="B8" s="579"/>
      <c r="C8" s="98"/>
      <c r="D8" s="75"/>
      <c r="E8" s="75"/>
      <c r="F8" s="75"/>
    </row>
    <row r="9" spans="2:23" s="577" customFormat="1" ht="75">
      <c r="B9" s="530" t="s">
        <v>5</v>
      </c>
      <c r="C9" s="531" t="s">
        <v>209</v>
      </c>
      <c r="D9" s="546" t="s">
        <v>318</v>
      </c>
      <c r="E9" s="546" t="s">
        <v>319</v>
      </c>
      <c r="F9" s="546" t="s">
        <v>320</v>
      </c>
      <c r="G9" s="546" t="s">
        <v>321</v>
      </c>
      <c r="H9" s="546" t="s">
        <v>322</v>
      </c>
      <c r="I9" s="546" t="s">
        <v>323</v>
      </c>
      <c r="J9" s="546" t="s">
        <v>324</v>
      </c>
      <c r="K9" s="546" t="s">
        <v>325</v>
      </c>
      <c r="L9" s="546" t="s">
        <v>326</v>
      </c>
      <c r="M9" s="546" t="s">
        <v>327</v>
      </c>
      <c r="N9" s="546" t="s">
        <v>328</v>
      </c>
      <c r="O9" s="546" t="s">
        <v>329</v>
      </c>
      <c r="P9" s="546" t="s">
        <v>330</v>
      </c>
      <c r="Q9" s="546" t="s">
        <v>331</v>
      </c>
      <c r="R9" s="546" t="s">
        <v>332</v>
      </c>
      <c r="S9" s="546" t="s">
        <v>333</v>
      </c>
      <c r="T9" s="546" t="s">
        <v>334</v>
      </c>
      <c r="U9" s="546" t="s">
        <v>335</v>
      </c>
      <c r="V9" s="546" t="s">
        <v>336</v>
      </c>
      <c r="W9" s="576"/>
    </row>
    <row r="10" spans="2:23" s="548" customFormat="1" ht="15">
      <c r="B10" s="526">
        <v>2012</v>
      </c>
      <c r="C10" s="343" t="s">
        <v>211</v>
      </c>
      <c r="D10" s="549">
        <v>100</v>
      </c>
      <c r="E10" s="549">
        <v>100</v>
      </c>
      <c r="F10" s="549">
        <v>100</v>
      </c>
      <c r="G10" s="549">
        <v>100</v>
      </c>
      <c r="H10" s="549">
        <v>100</v>
      </c>
      <c r="I10" s="549">
        <v>100</v>
      </c>
      <c r="J10" s="550">
        <v>100</v>
      </c>
      <c r="K10" s="549">
        <v>100</v>
      </c>
      <c r="L10" s="549">
        <v>100</v>
      </c>
      <c r="M10" s="549">
        <v>100</v>
      </c>
      <c r="N10" s="549">
        <v>100</v>
      </c>
      <c r="O10" s="549">
        <v>100</v>
      </c>
      <c r="P10" s="549">
        <v>100</v>
      </c>
      <c r="Q10" s="549">
        <v>100</v>
      </c>
      <c r="R10" s="549">
        <v>100</v>
      </c>
      <c r="S10" s="551">
        <v>100</v>
      </c>
      <c r="T10" s="549">
        <v>100</v>
      </c>
      <c r="U10" s="549">
        <v>100</v>
      </c>
      <c r="V10" s="549">
        <v>100</v>
      </c>
      <c r="W10" s="547"/>
    </row>
    <row r="11" spans="2:23" s="548" customFormat="1" ht="15">
      <c r="B11" s="526">
        <v>2012</v>
      </c>
      <c r="C11" s="100" t="s">
        <v>212</v>
      </c>
      <c r="D11" s="550">
        <v>99.304839123683408</v>
      </c>
      <c r="E11" s="550">
        <v>99.65411265833383</v>
      </c>
      <c r="F11" s="550">
        <v>99.490924618303538</v>
      </c>
      <c r="G11" s="550">
        <v>103.64283058883535</v>
      </c>
      <c r="H11" s="550">
        <v>100.05171438982948</v>
      </c>
      <c r="I11" s="550">
        <v>103.65382784320562</v>
      </c>
      <c r="J11" s="550">
        <v>99.775773032660766</v>
      </c>
      <c r="K11" s="550">
        <v>100</v>
      </c>
      <c r="L11" s="550">
        <v>100.17550940994857</v>
      </c>
      <c r="M11" s="550">
        <v>100.61315253808544</v>
      </c>
      <c r="N11" s="550">
        <v>100</v>
      </c>
      <c r="O11" s="550">
        <v>100.80943862094892</v>
      </c>
      <c r="P11" s="550">
        <v>99.252217435058071</v>
      </c>
      <c r="Q11" s="550">
        <v>100</v>
      </c>
      <c r="R11" s="550">
        <v>99.885888558637376</v>
      </c>
      <c r="S11" s="552">
        <v>99.978579418788229</v>
      </c>
      <c r="T11" s="550">
        <v>96.722699372734567</v>
      </c>
      <c r="U11" s="550">
        <v>92.385224630107601</v>
      </c>
      <c r="V11" s="550">
        <v>99.39838279103958</v>
      </c>
      <c r="W11" s="547"/>
    </row>
    <row r="12" spans="2:23" s="548" customFormat="1" ht="15">
      <c r="B12" s="526">
        <v>2012</v>
      </c>
      <c r="C12" s="98" t="s">
        <v>213</v>
      </c>
      <c r="D12" s="550">
        <v>98.731372721370192</v>
      </c>
      <c r="E12" s="550">
        <v>99.289506311686836</v>
      </c>
      <c r="F12" s="550">
        <v>98.249942093184757</v>
      </c>
      <c r="G12" s="550">
        <v>112.41522647140835</v>
      </c>
      <c r="H12" s="550">
        <v>100.05171438982948</v>
      </c>
      <c r="I12" s="550">
        <v>111.24571348895486</v>
      </c>
      <c r="J12" s="550">
        <v>101.26716554335876</v>
      </c>
      <c r="K12" s="550">
        <v>100</v>
      </c>
      <c r="L12" s="550">
        <v>99.720213104651336</v>
      </c>
      <c r="M12" s="550">
        <v>104.32459666711246</v>
      </c>
      <c r="N12" s="550">
        <v>100</v>
      </c>
      <c r="O12" s="550">
        <v>100.90309164996026</v>
      </c>
      <c r="P12" s="550">
        <v>103.15182491213227</v>
      </c>
      <c r="Q12" s="550">
        <v>100</v>
      </c>
      <c r="R12" s="550">
        <v>99.885888558637376</v>
      </c>
      <c r="S12" s="552">
        <v>99.069791427007388</v>
      </c>
      <c r="T12" s="550">
        <v>99.011789584672258</v>
      </c>
      <c r="U12" s="550">
        <v>99.526900447473523</v>
      </c>
      <c r="V12" s="550">
        <v>98.57817154795525</v>
      </c>
      <c r="W12" s="547"/>
    </row>
    <row r="13" spans="2:23" s="548" customFormat="1" ht="15">
      <c r="B13" s="526">
        <v>2012</v>
      </c>
      <c r="C13" s="100" t="s">
        <v>214</v>
      </c>
      <c r="D13" s="550">
        <v>98.744893697427742</v>
      </c>
      <c r="E13" s="550">
        <v>99.178853633988894</v>
      </c>
      <c r="F13" s="550">
        <v>97.908913747990198</v>
      </c>
      <c r="G13" s="550">
        <v>115.72502205870821</v>
      </c>
      <c r="H13" s="550">
        <v>100.77352782293612</v>
      </c>
      <c r="I13" s="550">
        <v>113.50767936690804</v>
      </c>
      <c r="J13" s="550">
        <v>101.59599492472177</v>
      </c>
      <c r="K13" s="550">
        <v>100</v>
      </c>
      <c r="L13" s="550">
        <v>98.700310941933424</v>
      </c>
      <c r="M13" s="550">
        <v>104.32459666711246</v>
      </c>
      <c r="N13" s="550">
        <v>100</v>
      </c>
      <c r="O13" s="550">
        <v>100.90309164996026</v>
      </c>
      <c r="P13" s="550">
        <v>103.15182491213227</v>
      </c>
      <c r="Q13" s="550">
        <v>100</v>
      </c>
      <c r="R13" s="550">
        <v>96.224631944467632</v>
      </c>
      <c r="S13" s="552">
        <v>96.386665291518256</v>
      </c>
      <c r="T13" s="550">
        <v>97.02211689584982</v>
      </c>
      <c r="U13" s="550">
        <v>90.821639682591055</v>
      </c>
      <c r="V13" s="550">
        <v>98.135180098270581</v>
      </c>
      <c r="W13" s="547"/>
    </row>
    <row r="14" spans="2:23" s="548" customFormat="1" ht="15">
      <c r="B14" s="526">
        <v>2012</v>
      </c>
      <c r="C14" s="98" t="s">
        <v>215</v>
      </c>
      <c r="D14" s="550">
        <v>98.027210890544907</v>
      </c>
      <c r="E14" s="550">
        <v>98.690146557791607</v>
      </c>
      <c r="F14" s="550">
        <v>97.366373308060247</v>
      </c>
      <c r="G14" s="550">
        <v>115.72502205870821</v>
      </c>
      <c r="H14" s="550">
        <v>100.85152332611403</v>
      </c>
      <c r="I14" s="550">
        <v>113.50767936690804</v>
      </c>
      <c r="J14" s="550">
        <v>101.27066000584074</v>
      </c>
      <c r="K14" s="550">
        <v>100</v>
      </c>
      <c r="L14" s="550">
        <v>100.49323087256079</v>
      </c>
      <c r="M14" s="550">
        <v>104.32459666711246</v>
      </c>
      <c r="N14" s="550">
        <v>100</v>
      </c>
      <c r="O14" s="550">
        <v>101.10490845288363</v>
      </c>
      <c r="P14" s="550">
        <v>103.84554016784278</v>
      </c>
      <c r="Q14" s="550">
        <v>100</v>
      </c>
      <c r="R14" s="550">
        <v>96.224631944467632</v>
      </c>
      <c r="S14" s="552">
        <v>92.412354121875182</v>
      </c>
      <c r="T14" s="550">
        <v>94.754072411953572</v>
      </c>
      <c r="U14" s="550">
        <v>90.577603504505703</v>
      </c>
      <c r="V14" s="550">
        <v>98.135180098270581</v>
      </c>
      <c r="W14" s="547"/>
    </row>
    <row r="15" spans="2:23" s="548" customFormat="1" ht="15">
      <c r="B15" s="526">
        <v>2012</v>
      </c>
      <c r="C15" s="100" t="s">
        <v>216</v>
      </c>
      <c r="D15" s="550">
        <v>98.194261362368948</v>
      </c>
      <c r="E15" s="550">
        <v>98.458675922383733</v>
      </c>
      <c r="F15" s="550">
        <v>97.026027266740783</v>
      </c>
      <c r="G15" s="550">
        <v>106.98058216547713</v>
      </c>
      <c r="H15" s="550">
        <v>101.06768002268687</v>
      </c>
      <c r="I15" s="550">
        <v>115.55830751027389</v>
      </c>
      <c r="J15" s="550">
        <v>99.725028400263923</v>
      </c>
      <c r="K15" s="550">
        <v>100</v>
      </c>
      <c r="L15" s="550">
        <v>99.710547635329277</v>
      </c>
      <c r="M15" s="550">
        <v>104.32459666711246</v>
      </c>
      <c r="N15" s="550">
        <v>100</v>
      </c>
      <c r="O15" s="550">
        <v>100.16957314230302</v>
      </c>
      <c r="P15" s="550">
        <v>103.73825879100502</v>
      </c>
      <c r="Q15" s="550">
        <v>100</v>
      </c>
      <c r="R15" s="550">
        <v>96.224631944467632</v>
      </c>
      <c r="S15" s="552">
        <v>88.851777511563157</v>
      </c>
      <c r="T15" s="550">
        <v>93.862635405347234</v>
      </c>
      <c r="U15" s="550">
        <v>91.155467899531573</v>
      </c>
      <c r="V15" s="550">
        <v>98.135180098270581</v>
      </c>
      <c r="W15" s="547"/>
    </row>
    <row r="16" spans="2:23" s="548" customFormat="1" ht="15">
      <c r="B16" s="526">
        <v>2012</v>
      </c>
      <c r="C16" s="98" t="s">
        <v>217</v>
      </c>
      <c r="D16" s="550">
        <v>97.557747906781373</v>
      </c>
      <c r="E16" s="550">
        <v>98.201664948352558</v>
      </c>
      <c r="F16" s="550">
        <v>96.628255306574545</v>
      </c>
      <c r="G16" s="550">
        <v>105.28136700120882</v>
      </c>
      <c r="H16" s="550">
        <v>101.06768002268687</v>
      </c>
      <c r="I16" s="550">
        <v>112.12525105344122</v>
      </c>
      <c r="J16" s="550">
        <v>99.951125871120439</v>
      </c>
      <c r="K16" s="550">
        <v>100</v>
      </c>
      <c r="L16" s="550">
        <v>100.62935231598331</v>
      </c>
      <c r="M16" s="550">
        <v>104.32459666711246</v>
      </c>
      <c r="N16" s="550">
        <v>100</v>
      </c>
      <c r="O16" s="550">
        <v>100.02512442723955</v>
      </c>
      <c r="P16" s="550">
        <v>103.73825879100502</v>
      </c>
      <c r="Q16" s="550">
        <v>100</v>
      </c>
      <c r="R16" s="550">
        <v>94.797662282941133</v>
      </c>
      <c r="S16" s="552">
        <v>87.907685228525878</v>
      </c>
      <c r="T16" s="550">
        <v>93.740007217913188</v>
      </c>
      <c r="U16" s="550">
        <v>91.501526469395642</v>
      </c>
      <c r="V16" s="550">
        <v>98.135180098270581</v>
      </c>
      <c r="W16" s="547"/>
    </row>
    <row r="17" spans="2:23" s="548" customFormat="1" ht="15">
      <c r="B17" s="526">
        <v>2012</v>
      </c>
      <c r="C17" s="100" t="s">
        <v>218</v>
      </c>
      <c r="D17" s="550">
        <v>97.476080163824975</v>
      </c>
      <c r="E17" s="550">
        <v>98.210962952781628</v>
      </c>
      <c r="F17" s="550">
        <v>96.468662375728258</v>
      </c>
      <c r="G17" s="550">
        <v>106.63602840299509</v>
      </c>
      <c r="H17" s="550">
        <v>101.97988270995567</v>
      </c>
      <c r="I17" s="550">
        <v>107.85387364690401</v>
      </c>
      <c r="J17" s="550">
        <v>100.19747025996111</v>
      </c>
      <c r="K17" s="550">
        <v>100</v>
      </c>
      <c r="L17" s="550">
        <v>99.260647450125362</v>
      </c>
      <c r="M17" s="550">
        <v>104.32459666711246</v>
      </c>
      <c r="N17" s="550">
        <v>100</v>
      </c>
      <c r="O17" s="550">
        <v>100.43292739043888</v>
      </c>
      <c r="P17" s="550">
        <v>102.48929919565124</v>
      </c>
      <c r="Q17" s="550">
        <v>100</v>
      </c>
      <c r="R17" s="550">
        <v>94.797662282941133</v>
      </c>
      <c r="S17" s="552">
        <v>88.468587114330361</v>
      </c>
      <c r="T17" s="550">
        <v>94.426321990798158</v>
      </c>
      <c r="U17" s="550">
        <v>93.519928116310524</v>
      </c>
      <c r="V17" s="550">
        <v>98.135180098270581</v>
      </c>
      <c r="W17" s="547"/>
    </row>
    <row r="18" spans="2:23" s="548" customFormat="1" ht="15">
      <c r="B18" s="526">
        <v>2012</v>
      </c>
      <c r="C18" s="98" t="s">
        <v>219</v>
      </c>
      <c r="D18" s="550">
        <v>97.442895704199998</v>
      </c>
      <c r="E18" s="550">
        <v>98.844914638264669</v>
      </c>
      <c r="F18" s="550">
        <v>96.46717921453785</v>
      </c>
      <c r="G18" s="550">
        <v>111.69131359527812</v>
      </c>
      <c r="H18" s="550">
        <v>101.34603963594073</v>
      </c>
      <c r="I18" s="550">
        <v>106.34034210348118</v>
      </c>
      <c r="J18" s="550">
        <v>101.2099867793394</v>
      </c>
      <c r="K18" s="550">
        <v>99.792268731683649</v>
      </c>
      <c r="L18" s="550">
        <v>94.414273829731641</v>
      </c>
      <c r="M18" s="550">
        <v>104.32459666711246</v>
      </c>
      <c r="N18" s="550">
        <v>100</v>
      </c>
      <c r="O18" s="550">
        <v>100.85199614211896</v>
      </c>
      <c r="P18" s="550">
        <v>102.48929919565124</v>
      </c>
      <c r="Q18" s="550">
        <v>100</v>
      </c>
      <c r="R18" s="550">
        <v>93.95756474496747</v>
      </c>
      <c r="S18" s="552">
        <v>87.487603830317269</v>
      </c>
      <c r="T18" s="550">
        <v>97.632009217367084</v>
      </c>
      <c r="U18" s="550">
        <v>93.522711515036121</v>
      </c>
      <c r="V18" s="550">
        <v>98.135180098270581</v>
      </c>
      <c r="W18" s="547"/>
    </row>
    <row r="19" spans="2:23" s="548" customFormat="1" ht="15">
      <c r="B19" s="526">
        <v>2012</v>
      </c>
      <c r="C19" s="100" t="s">
        <v>220</v>
      </c>
      <c r="D19" s="550">
        <v>97.668155511863404</v>
      </c>
      <c r="E19" s="550">
        <v>98.758855217628991</v>
      </c>
      <c r="F19" s="550">
        <v>96.448118890752994</v>
      </c>
      <c r="G19" s="550">
        <v>114.78146836505238</v>
      </c>
      <c r="H19" s="550">
        <v>102.15940631008807</v>
      </c>
      <c r="I19" s="550">
        <v>107.71621580324991</v>
      </c>
      <c r="J19" s="550">
        <v>102.05999544800295</v>
      </c>
      <c r="K19" s="550">
        <v>99.792268731683649</v>
      </c>
      <c r="L19" s="550">
        <v>99.106075023479534</v>
      </c>
      <c r="M19" s="550">
        <v>104.32459666711246</v>
      </c>
      <c r="N19" s="550">
        <v>100</v>
      </c>
      <c r="O19" s="550">
        <v>100.77211872572212</v>
      </c>
      <c r="P19" s="550">
        <v>102.48929919565124</v>
      </c>
      <c r="Q19" s="550">
        <v>100</v>
      </c>
      <c r="R19" s="550">
        <v>93.95756474496747</v>
      </c>
      <c r="S19" s="552">
        <v>87.704586384443914</v>
      </c>
      <c r="T19" s="550">
        <v>95.552258271140829</v>
      </c>
      <c r="U19" s="550">
        <v>93.514375524985212</v>
      </c>
      <c r="V19" s="550">
        <v>98.135180098270581</v>
      </c>
      <c r="W19" s="547"/>
    </row>
    <row r="20" spans="2:23" s="548" customFormat="1" ht="15">
      <c r="B20" s="346">
        <v>2012</v>
      </c>
      <c r="C20" s="99" t="s">
        <v>221</v>
      </c>
      <c r="D20" s="553">
        <v>98.781130752393111</v>
      </c>
      <c r="E20" s="553">
        <v>99.524237192952157</v>
      </c>
      <c r="F20" s="553">
        <v>98.09913382312412</v>
      </c>
      <c r="G20" s="553">
        <v>110.6628931713519</v>
      </c>
      <c r="H20" s="553">
        <v>102.15910351291039</v>
      </c>
      <c r="I20" s="553">
        <v>106.58559309052828</v>
      </c>
      <c r="J20" s="553">
        <v>102.06001610376065</v>
      </c>
      <c r="K20" s="553">
        <v>99.792268731683649</v>
      </c>
      <c r="L20" s="553">
        <v>98.844775141736719</v>
      </c>
      <c r="M20" s="553">
        <v>104.32459666711246</v>
      </c>
      <c r="N20" s="553">
        <v>100</v>
      </c>
      <c r="O20" s="553">
        <v>99.425962864650259</v>
      </c>
      <c r="P20" s="553">
        <v>102.48929919565124</v>
      </c>
      <c r="Q20" s="553">
        <v>100</v>
      </c>
      <c r="R20" s="553">
        <v>93.95756474496747</v>
      </c>
      <c r="S20" s="554">
        <v>89.875601957999805</v>
      </c>
      <c r="T20" s="553">
        <v>96.657443539511291</v>
      </c>
      <c r="U20" s="553">
        <v>94.059514523361628</v>
      </c>
      <c r="V20" s="553">
        <v>98.135180098270581</v>
      </c>
      <c r="W20" s="547"/>
    </row>
    <row r="21" spans="2:23" s="548" customFormat="1" ht="15">
      <c r="B21" s="526"/>
      <c r="C21" s="98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47"/>
    </row>
    <row r="22" spans="2:23" s="548" customFormat="1" ht="15">
      <c r="B22" s="526">
        <v>2013</v>
      </c>
      <c r="C22" s="98" t="s">
        <v>210</v>
      </c>
      <c r="D22" s="550">
        <v>99.94885966115163</v>
      </c>
      <c r="E22" s="550">
        <v>99.173005215606096</v>
      </c>
      <c r="F22" s="550">
        <v>94.654945404745234</v>
      </c>
      <c r="G22" s="550">
        <v>109.57629466046018</v>
      </c>
      <c r="H22" s="550">
        <v>103.70897036961696</v>
      </c>
      <c r="I22" s="550">
        <v>105.19196367253912</v>
      </c>
      <c r="J22" s="550">
        <v>104.68820252204345</v>
      </c>
      <c r="K22" s="550">
        <v>100.48337829167464</v>
      </c>
      <c r="L22" s="550">
        <v>98.508921690806275</v>
      </c>
      <c r="M22" s="550">
        <v>106.73455830594592</v>
      </c>
      <c r="N22" s="550">
        <v>100</v>
      </c>
      <c r="O22" s="550">
        <v>99.02697601853248</v>
      </c>
      <c r="P22" s="550">
        <v>102.48929919565124</v>
      </c>
      <c r="Q22" s="550">
        <v>100</v>
      </c>
      <c r="R22" s="550">
        <v>93.95756474496747</v>
      </c>
      <c r="S22" s="552">
        <v>91.972835529604041</v>
      </c>
      <c r="T22" s="550">
        <v>97.481405722909983</v>
      </c>
      <c r="U22" s="550">
        <v>96.267867336670236</v>
      </c>
      <c r="V22" s="550">
        <v>98.135180098270581</v>
      </c>
      <c r="W22" s="547"/>
    </row>
    <row r="23" spans="2:23" s="548" customFormat="1" ht="15">
      <c r="B23" s="526">
        <v>2013</v>
      </c>
      <c r="C23" s="98" t="s">
        <v>211</v>
      </c>
      <c r="D23" s="550">
        <v>99.97855843061059</v>
      </c>
      <c r="E23" s="550">
        <v>97.360982054647607</v>
      </c>
      <c r="F23" s="550">
        <v>94.63161395898716</v>
      </c>
      <c r="G23" s="550">
        <v>110.7787155114748</v>
      </c>
      <c r="H23" s="550">
        <v>103.70897036961696</v>
      </c>
      <c r="I23" s="550">
        <v>103.00275880733436</v>
      </c>
      <c r="J23" s="550">
        <v>109.37654533214194</v>
      </c>
      <c r="K23" s="550">
        <v>101.19045695237818</v>
      </c>
      <c r="L23" s="550">
        <v>97.066030186731084</v>
      </c>
      <c r="M23" s="550">
        <v>114.75701750360679</v>
      </c>
      <c r="N23" s="550">
        <v>100</v>
      </c>
      <c r="O23" s="550">
        <v>99.013681394525705</v>
      </c>
      <c r="P23" s="550">
        <v>102.48929919565124</v>
      </c>
      <c r="Q23" s="550">
        <v>100</v>
      </c>
      <c r="R23" s="550">
        <v>93.95756474496747</v>
      </c>
      <c r="S23" s="552">
        <v>92.093822145707549</v>
      </c>
      <c r="T23" s="550">
        <v>96.633751845126284</v>
      </c>
      <c r="U23" s="550">
        <v>96.348001329058775</v>
      </c>
      <c r="V23" s="550">
        <v>98.135180098270581</v>
      </c>
      <c r="W23" s="547"/>
    </row>
    <row r="24" spans="2:23" s="548" customFormat="1" ht="15">
      <c r="B24" s="526">
        <v>2013</v>
      </c>
      <c r="C24" s="97" t="s">
        <v>212</v>
      </c>
      <c r="D24" s="550">
        <v>99.603703958612783</v>
      </c>
      <c r="E24" s="550">
        <v>97.133244848010094</v>
      </c>
      <c r="F24" s="550">
        <v>94.654945404745234</v>
      </c>
      <c r="G24" s="550">
        <v>113.85834769460514</v>
      </c>
      <c r="H24" s="550">
        <v>103.70897036961696</v>
      </c>
      <c r="I24" s="550">
        <v>103.40036308993393</v>
      </c>
      <c r="J24" s="550">
        <v>109.30751608893596</v>
      </c>
      <c r="K24" s="550">
        <v>95.239468205779744</v>
      </c>
      <c r="L24" s="550">
        <v>96.839079088811772</v>
      </c>
      <c r="M24" s="550">
        <v>114.75701750360679</v>
      </c>
      <c r="N24" s="550">
        <v>100</v>
      </c>
      <c r="O24" s="550">
        <v>99.013652552824411</v>
      </c>
      <c r="P24" s="550">
        <v>102.48929754056276</v>
      </c>
      <c r="Q24" s="550">
        <v>100</v>
      </c>
      <c r="R24" s="550">
        <v>93.95756474496747</v>
      </c>
      <c r="S24" s="552">
        <v>89.49082485104762</v>
      </c>
      <c r="T24" s="550">
        <v>98.120718484502547</v>
      </c>
      <c r="U24" s="550">
        <v>96.168378744125405</v>
      </c>
      <c r="V24" s="550">
        <v>98.135180098270581</v>
      </c>
      <c r="W24" s="547"/>
    </row>
    <row r="25" spans="2:23" s="548" customFormat="1" ht="15">
      <c r="B25" s="526">
        <v>2013</v>
      </c>
      <c r="C25" s="98" t="s">
        <v>213</v>
      </c>
      <c r="D25" s="550">
        <v>99.562784904964047</v>
      </c>
      <c r="E25" s="550">
        <v>95.029200317566932</v>
      </c>
      <c r="F25" s="550">
        <v>91.50745768881778</v>
      </c>
      <c r="G25" s="550">
        <v>112.94732923792162</v>
      </c>
      <c r="H25" s="550">
        <v>103.70832372164936</v>
      </c>
      <c r="I25" s="550">
        <v>104.71070228166356</v>
      </c>
      <c r="J25" s="550">
        <v>109.30751608893596</v>
      </c>
      <c r="K25" s="550">
        <v>102.33576628968403</v>
      </c>
      <c r="L25" s="550">
        <v>100.20826070932794</v>
      </c>
      <c r="M25" s="550">
        <v>114.75701750360679</v>
      </c>
      <c r="N25" s="550">
        <v>100</v>
      </c>
      <c r="O25" s="550">
        <v>98.949330563490463</v>
      </c>
      <c r="P25" s="550">
        <v>102.40460601285598</v>
      </c>
      <c r="Q25" s="550">
        <v>100</v>
      </c>
      <c r="R25" s="550">
        <v>93.95756474496747</v>
      </c>
      <c r="S25" s="552">
        <v>89.49082485104762</v>
      </c>
      <c r="T25" s="550">
        <v>98.061175356232766</v>
      </c>
      <c r="U25" s="550">
        <v>96.233130464661102</v>
      </c>
      <c r="V25" s="550">
        <v>98.135180098270581</v>
      </c>
      <c r="W25" s="547"/>
    </row>
    <row r="26" spans="2:23" s="548" customFormat="1" ht="15">
      <c r="B26" s="526">
        <v>2013</v>
      </c>
      <c r="C26" s="97" t="s">
        <v>214</v>
      </c>
      <c r="D26" s="550">
        <v>99.503258808247395</v>
      </c>
      <c r="E26" s="550">
        <v>97.248180800550855</v>
      </c>
      <c r="F26" s="550">
        <v>93.811872764242011</v>
      </c>
      <c r="G26" s="550">
        <v>110.77627580772715</v>
      </c>
      <c r="H26" s="550">
        <v>102.85838873536828</v>
      </c>
      <c r="I26" s="550">
        <v>105.58948690771562</v>
      </c>
      <c r="J26" s="550">
        <v>108.51035524833354</v>
      </c>
      <c r="K26" s="550">
        <v>101.54527292410575</v>
      </c>
      <c r="L26" s="550">
        <v>100.07117834655998</v>
      </c>
      <c r="M26" s="550">
        <v>114.75701750360679</v>
      </c>
      <c r="N26" s="550">
        <v>100</v>
      </c>
      <c r="O26" s="550">
        <v>99.696917235887085</v>
      </c>
      <c r="P26" s="550">
        <v>102.39592398313521</v>
      </c>
      <c r="Q26" s="550">
        <v>100</v>
      </c>
      <c r="R26" s="550">
        <v>86.514113988932479</v>
      </c>
      <c r="S26" s="552">
        <v>85.403063936468129</v>
      </c>
      <c r="T26" s="550">
        <v>98.181303651766314</v>
      </c>
      <c r="U26" s="550">
        <v>96.205719387058167</v>
      </c>
      <c r="V26" s="550">
        <v>98.135180098270581</v>
      </c>
      <c r="W26" s="547"/>
    </row>
    <row r="27" spans="2:23" s="548" customFormat="1" ht="15">
      <c r="B27" s="526">
        <v>2013</v>
      </c>
      <c r="C27" s="98" t="s">
        <v>215</v>
      </c>
      <c r="D27" s="550">
        <v>99.393729349551364</v>
      </c>
      <c r="E27" s="550">
        <v>96.584300118333033</v>
      </c>
      <c r="F27" s="550">
        <v>93.934405082130397</v>
      </c>
      <c r="G27" s="550">
        <v>107.35445380688563</v>
      </c>
      <c r="H27" s="550">
        <v>104.44799376390752</v>
      </c>
      <c r="I27" s="550">
        <v>104.3876413473742</v>
      </c>
      <c r="J27" s="550">
        <v>110.38663377746157</v>
      </c>
      <c r="K27" s="550">
        <v>101.55204357030627</v>
      </c>
      <c r="L27" s="550">
        <v>100.18597449914938</v>
      </c>
      <c r="M27" s="550">
        <v>114.75701750360679</v>
      </c>
      <c r="N27" s="550">
        <v>100</v>
      </c>
      <c r="O27" s="550">
        <v>99.735285817605345</v>
      </c>
      <c r="P27" s="550">
        <v>102.43390814976436</v>
      </c>
      <c r="Q27" s="550">
        <v>98.723200184902012</v>
      </c>
      <c r="R27" s="550">
        <v>73.443108666444985</v>
      </c>
      <c r="S27" s="552">
        <v>83.909176735662101</v>
      </c>
      <c r="T27" s="550">
        <v>96.980541842443273</v>
      </c>
      <c r="U27" s="550">
        <v>96.223674138678234</v>
      </c>
      <c r="V27" s="550">
        <v>98.135180098270581</v>
      </c>
      <c r="W27" s="547"/>
    </row>
    <row r="28" spans="2:23" s="548" customFormat="1" ht="15">
      <c r="B28" s="526">
        <v>2013</v>
      </c>
      <c r="C28" s="97" t="s">
        <v>216</v>
      </c>
      <c r="D28" s="550">
        <v>99.377927755394524</v>
      </c>
      <c r="E28" s="550">
        <v>95.696869731278639</v>
      </c>
      <c r="F28" s="550">
        <v>93.866240063038532</v>
      </c>
      <c r="G28" s="550">
        <v>106.44896570355522</v>
      </c>
      <c r="H28" s="550">
        <v>104.03960676726315</v>
      </c>
      <c r="I28" s="550">
        <v>102.92866461566324</v>
      </c>
      <c r="J28" s="550">
        <v>111.11802992803118</v>
      </c>
      <c r="K28" s="550">
        <v>101.55204357030627</v>
      </c>
      <c r="L28" s="550">
        <v>104.12037182349989</v>
      </c>
      <c r="M28" s="550">
        <v>114.75701750360679</v>
      </c>
      <c r="N28" s="550">
        <v>100</v>
      </c>
      <c r="O28" s="550">
        <v>98.994904810267485</v>
      </c>
      <c r="P28" s="550">
        <v>102.41815565536014</v>
      </c>
      <c r="Q28" s="550">
        <v>99.592083119839231</v>
      </c>
      <c r="R28" s="550">
        <v>77.106186324427668</v>
      </c>
      <c r="S28" s="552">
        <v>78.221219069077392</v>
      </c>
      <c r="T28" s="550">
        <v>90.994551930299963</v>
      </c>
      <c r="U28" s="550">
        <v>96.313405532826351</v>
      </c>
      <c r="V28" s="550">
        <v>98.135180098270581</v>
      </c>
      <c r="W28" s="547"/>
    </row>
    <row r="29" spans="2:23" s="548" customFormat="1" ht="15">
      <c r="B29" s="526">
        <v>2013</v>
      </c>
      <c r="C29" s="98" t="s">
        <v>217</v>
      </c>
      <c r="D29" s="550">
        <v>99.841689223183764</v>
      </c>
      <c r="E29" s="550">
        <v>95.830196057932412</v>
      </c>
      <c r="F29" s="550">
        <v>94.245384092038222</v>
      </c>
      <c r="G29" s="550">
        <v>107.81454316874046</v>
      </c>
      <c r="H29" s="550">
        <v>104.03960676726315</v>
      </c>
      <c r="I29" s="550">
        <v>102.09809054207513</v>
      </c>
      <c r="J29" s="550">
        <v>111.11673769283912</v>
      </c>
      <c r="K29" s="550">
        <v>101.55204357030627</v>
      </c>
      <c r="L29" s="550">
        <v>103.66337031563316</v>
      </c>
      <c r="M29" s="550">
        <v>102.67711684941915</v>
      </c>
      <c r="N29" s="550">
        <v>100</v>
      </c>
      <c r="O29" s="550">
        <v>100.30143581465741</v>
      </c>
      <c r="P29" s="550">
        <v>102.45015047973949</v>
      </c>
      <c r="Q29" s="550">
        <v>99.592083119839231</v>
      </c>
      <c r="R29" s="550">
        <v>77.106186324427668</v>
      </c>
      <c r="S29" s="552">
        <v>80.501320935841377</v>
      </c>
      <c r="T29" s="550">
        <v>90.954518986715271</v>
      </c>
      <c r="U29" s="550">
        <v>96.28621841426893</v>
      </c>
      <c r="V29" s="550">
        <v>98.135180098270581</v>
      </c>
      <c r="W29" s="547"/>
    </row>
    <row r="30" spans="2:23" s="548" customFormat="1" ht="15">
      <c r="B30" s="526">
        <v>2013</v>
      </c>
      <c r="C30" s="100" t="s">
        <v>218</v>
      </c>
      <c r="D30" s="550">
        <v>100.07092080320767</v>
      </c>
      <c r="E30" s="550">
        <v>94.891288862684064</v>
      </c>
      <c r="F30" s="550">
        <v>94.131680627179463</v>
      </c>
      <c r="G30" s="550">
        <v>109.72075820489772</v>
      </c>
      <c r="H30" s="550">
        <v>104.03960676726315</v>
      </c>
      <c r="I30" s="550">
        <v>102.03953495311679</v>
      </c>
      <c r="J30" s="550">
        <v>111.11783523007075</v>
      </c>
      <c r="K30" s="550">
        <v>101.55204357030627</v>
      </c>
      <c r="L30" s="550">
        <v>103.49033161156511</v>
      </c>
      <c r="M30" s="550">
        <v>101.21853451587347</v>
      </c>
      <c r="N30" s="550">
        <v>95.157830723079115</v>
      </c>
      <c r="O30" s="550">
        <v>100.26780338028118</v>
      </c>
      <c r="P30" s="550">
        <v>102.41815565536014</v>
      </c>
      <c r="Q30" s="550">
        <v>99.592083119839231</v>
      </c>
      <c r="R30" s="550">
        <v>77.106186324427668</v>
      </c>
      <c r="S30" s="552">
        <v>80.09591660253713</v>
      </c>
      <c r="T30" s="550">
        <v>89.853071900472003</v>
      </c>
      <c r="U30" s="550">
        <v>96.359918604332236</v>
      </c>
      <c r="V30" s="550">
        <v>98.135180098270581</v>
      </c>
      <c r="W30" s="547"/>
    </row>
    <row r="31" spans="2:23" s="548" customFormat="1" ht="15">
      <c r="B31" s="526">
        <v>2013</v>
      </c>
      <c r="C31" s="98" t="s">
        <v>219</v>
      </c>
      <c r="D31" s="550">
        <v>100.08641275090929</v>
      </c>
      <c r="E31" s="550">
        <v>96.549090085689627</v>
      </c>
      <c r="F31" s="550">
        <v>94.158590399340753</v>
      </c>
      <c r="G31" s="550">
        <v>112.33643857464671</v>
      </c>
      <c r="H31" s="550">
        <v>104.03960676726315</v>
      </c>
      <c r="I31" s="550">
        <v>103.41162293368271</v>
      </c>
      <c r="J31" s="550">
        <v>110.28083352486097</v>
      </c>
      <c r="K31" s="550">
        <v>101.55204357030627</v>
      </c>
      <c r="L31" s="550">
        <v>100.6924186878834</v>
      </c>
      <c r="M31" s="550">
        <v>101.21853451587347</v>
      </c>
      <c r="N31" s="550">
        <v>92.154724167327629</v>
      </c>
      <c r="O31" s="550">
        <v>101.0374003079661</v>
      </c>
      <c r="P31" s="550">
        <v>102.54694692219238</v>
      </c>
      <c r="Q31" s="550">
        <v>99.592083119839231</v>
      </c>
      <c r="R31" s="550">
        <v>77.106186324427668</v>
      </c>
      <c r="S31" s="552">
        <v>79.4655961665093</v>
      </c>
      <c r="T31" s="550">
        <v>86.432088633362412</v>
      </c>
      <c r="U31" s="550">
        <v>96.340577747595248</v>
      </c>
      <c r="V31" s="550">
        <v>98.135180098270581</v>
      </c>
      <c r="W31" s="547"/>
    </row>
    <row r="32" spans="2:23" s="548" customFormat="1" ht="15">
      <c r="B32" s="526">
        <v>2013</v>
      </c>
      <c r="C32" s="97" t="s">
        <v>220</v>
      </c>
      <c r="D32" s="550">
        <v>99.923426517797282</v>
      </c>
      <c r="E32" s="550">
        <v>96.463894176929429</v>
      </c>
      <c r="F32" s="550">
        <v>94.118953608385638</v>
      </c>
      <c r="G32" s="550">
        <v>109.54291181810615</v>
      </c>
      <c r="H32" s="550">
        <v>104.03960676726315</v>
      </c>
      <c r="I32" s="550">
        <v>102.78281633172493</v>
      </c>
      <c r="J32" s="550">
        <v>110.99920495138129</v>
      </c>
      <c r="K32" s="550">
        <v>102.12850238361067</v>
      </c>
      <c r="L32" s="550">
        <v>99.874706312323667</v>
      </c>
      <c r="M32" s="550">
        <v>101.21853451587347</v>
      </c>
      <c r="N32" s="550">
        <v>92.279980013698648</v>
      </c>
      <c r="O32" s="550">
        <v>101.40266236101128</v>
      </c>
      <c r="P32" s="550">
        <v>102.40011767755649</v>
      </c>
      <c r="Q32" s="550">
        <v>99.592083119839231</v>
      </c>
      <c r="R32" s="550">
        <v>77.106186324427668</v>
      </c>
      <c r="S32" s="552">
        <v>80.284338381714733</v>
      </c>
      <c r="T32" s="550">
        <v>84.140901498094394</v>
      </c>
      <c r="U32" s="550">
        <v>96.340577747595248</v>
      </c>
      <c r="V32" s="550">
        <v>98.135180098270581</v>
      </c>
      <c r="W32" s="547"/>
    </row>
    <row r="33" spans="2:23" s="548" customFormat="1" ht="15">
      <c r="B33" s="526">
        <v>2013</v>
      </c>
      <c r="C33" s="98" t="s">
        <v>221</v>
      </c>
      <c r="D33" s="550">
        <v>100.36697754571195</v>
      </c>
      <c r="E33" s="550">
        <v>96.935026910792018</v>
      </c>
      <c r="F33" s="550">
        <v>94.495092855085673</v>
      </c>
      <c r="G33" s="550">
        <v>107.34672752427468</v>
      </c>
      <c r="H33" s="550">
        <v>104.45532810511727</v>
      </c>
      <c r="I33" s="550">
        <v>99.425668429354701</v>
      </c>
      <c r="J33" s="550">
        <v>114.8393078359111</v>
      </c>
      <c r="K33" s="550">
        <v>102.12850238361067</v>
      </c>
      <c r="L33" s="550">
        <v>100.02839010833075</v>
      </c>
      <c r="M33" s="550">
        <v>101.21853451587347</v>
      </c>
      <c r="N33" s="550">
        <v>92.279980013698648</v>
      </c>
      <c r="O33" s="550">
        <v>101.23583943775958</v>
      </c>
      <c r="P33" s="550">
        <v>102.47350600182781</v>
      </c>
      <c r="Q33" s="550">
        <v>99.592083119839231</v>
      </c>
      <c r="R33" s="550">
        <v>77.106186324427668</v>
      </c>
      <c r="S33" s="552">
        <v>80.898395043118811</v>
      </c>
      <c r="T33" s="550">
        <v>84.471181801869747</v>
      </c>
      <c r="U33" s="550">
        <v>96.361593829466585</v>
      </c>
      <c r="V33" s="550">
        <v>98.135180098270581</v>
      </c>
      <c r="W33" s="547"/>
    </row>
    <row r="34" spans="2:23" s="548" customFormat="1" ht="30">
      <c r="B34" s="346">
        <v>2013</v>
      </c>
      <c r="C34" s="307" t="s">
        <v>341</v>
      </c>
      <c r="D34" s="556">
        <v>0.41833182087102105</v>
      </c>
      <c r="E34" s="556">
        <v>-2.2566406049192755</v>
      </c>
      <c r="F34" s="556">
        <v>-0.16887923708162383</v>
      </c>
      <c r="G34" s="556">
        <v>-2.0347166721544725</v>
      </c>
      <c r="H34" s="556">
        <v>0.71966555336563953</v>
      </c>
      <c r="I34" s="556">
        <v>-5.4816879938992296</v>
      </c>
      <c r="J34" s="556">
        <v>9.6965131402749982</v>
      </c>
      <c r="K34" s="556">
        <v>1.6372101733688722</v>
      </c>
      <c r="L34" s="556">
        <v>1.542467820624098</v>
      </c>
      <c r="M34" s="556">
        <v>-5.167982964112916</v>
      </c>
      <c r="N34" s="556">
        <v>-7.7200199863013523</v>
      </c>
      <c r="O34" s="556">
        <v>2.2305673747057777</v>
      </c>
      <c r="P34" s="556">
        <v>-1.5409602707184049E-2</v>
      </c>
      <c r="Q34" s="556">
        <v>-0.40791688016076938</v>
      </c>
      <c r="R34" s="556">
        <v>-17.935094918945726</v>
      </c>
      <c r="S34" s="556">
        <v>-12.040990606319417</v>
      </c>
      <c r="T34" s="556">
        <v>-13.346364698537155</v>
      </c>
      <c r="U34" s="556">
        <v>9.7360100923984561E-2</v>
      </c>
      <c r="V34" s="556">
        <v>0</v>
      </c>
      <c r="W34" s="547"/>
    </row>
    <row r="35" spans="2:23" s="548" customFormat="1" ht="15">
      <c r="B35" s="526"/>
      <c r="C35" s="98"/>
      <c r="D35" s="557"/>
      <c r="E35" s="555"/>
      <c r="F35" s="555"/>
      <c r="G35" s="555"/>
      <c r="H35" s="555"/>
      <c r="I35" s="555"/>
      <c r="J35" s="555"/>
      <c r="K35" s="555"/>
      <c r="L35" s="555"/>
      <c r="M35" s="555"/>
      <c r="N35" s="555"/>
      <c r="O35" s="555"/>
      <c r="P35" s="555"/>
      <c r="Q35" s="555"/>
      <c r="R35" s="555"/>
      <c r="S35" s="555"/>
      <c r="T35" s="555"/>
      <c r="U35" s="555"/>
      <c r="V35" s="555"/>
      <c r="W35" s="547"/>
    </row>
    <row r="36" spans="2:23" s="548" customFormat="1" ht="15">
      <c r="B36" s="526">
        <v>2014</v>
      </c>
      <c r="C36" s="98" t="s">
        <v>210</v>
      </c>
      <c r="D36" s="550">
        <v>100.81068965054924</v>
      </c>
      <c r="E36" s="550">
        <v>99.033618506690729</v>
      </c>
      <c r="F36" s="550">
        <v>100.92982523222601</v>
      </c>
      <c r="G36" s="550">
        <v>108.06657037485081</v>
      </c>
      <c r="H36" s="550">
        <v>104.45532810511727</v>
      </c>
      <c r="I36" s="550">
        <v>98.81975909592876</v>
      </c>
      <c r="J36" s="550">
        <v>114.69750341079539</v>
      </c>
      <c r="K36" s="550">
        <v>102.41427145822527</v>
      </c>
      <c r="L36" s="550">
        <v>102.4873690600576</v>
      </c>
      <c r="M36" s="550">
        <v>101.21853451587347</v>
      </c>
      <c r="N36" s="550">
        <v>92.279980013698648</v>
      </c>
      <c r="O36" s="550">
        <v>101.42073055157393</v>
      </c>
      <c r="P36" s="550">
        <v>102.54694692219238</v>
      </c>
      <c r="Q36" s="550">
        <v>99.592083119839231</v>
      </c>
      <c r="R36" s="550">
        <v>77.106186324427668</v>
      </c>
      <c r="S36" s="552">
        <v>81.619613329761094</v>
      </c>
      <c r="T36" s="550">
        <v>83.243242092575571</v>
      </c>
      <c r="U36" s="550">
        <v>96.210878415817845</v>
      </c>
      <c r="V36" s="550">
        <v>98.135180098270581</v>
      </c>
      <c r="W36" s="547"/>
    </row>
    <row r="37" spans="2:23" s="548" customFormat="1" ht="15">
      <c r="B37" s="526">
        <v>2014</v>
      </c>
      <c r="C37" s="98" t="s">
        <v>211</v>
      </c>
      <c r="D37" s="550">
        <v>107.07377807057952</v>
      </c>
      <c r="E37" s="550">
        <v>102.72330516625772</v>
      </c>
      <c r="F37" s="550">
        <v>107.64661760067509</v>
      </c>
      <c r="G37" s="550">
        <v>109.46234819242638</v>
      </c>
      <c r="H37" s="550">
        <v>108.45579175608614</v>
      </c>
      <c r="I37" s="550">
        <v>96.756674654793926</v>
      </c>
      <c r="J37" s="550">
        <v>114.69729450014624</v>
      </c>
      <c r="K37" s="550">
        <v>102.61829064443238</v>
      </c>
      <c r="L37" s="550">
        <v>106.65597807076414</v>
      </c>
      <c r="M37" s="550">
        <v>102.84111255490707</v>
      </c>
      <c r="N37" s="550">
        <v>93.544195372877311</v>
      </c>
      <c r="O37" s="550">
        <v>101.32718625727408</v>
      </c>
      <c r="P37" s="550">
        <v>104.47810139315726</v>
      </c>
      <c r="Q37" s="550">
        <v>102.58097182230296</v>
      </c>
      <c r="R37" s="550">
        <v>80.684051811638113</v>
      </c>
      <c r="S37" s="552">
        <v>84.842216110040297</v>
      </c>
      <c r="T37" s="550">
        <v>85.912144577472148</v>
      </c>
      <c r="U37" s="550">
        <v>96.410045206764138</v>
      </c>
      <c r="V37" s="550">
        <v>134.0121239193985</v>
      </c>
      <c r="W37" s="547"/>
    </row>
    <row r="38" spans="2:23" s="548" customFormat="1" ht="15">
      <c r="B38" s="526">
        <v>2014</v>
      </c>
      <c r="C38" s="98" t="s">
        <v>212</v>
      </c>
      <c r="D38" s="550">
        <v>107.71494226024842</v>
      </c>
      <c r="E38" s="550">
        <v>99.600700645711044</v>
      </c>
      <c r="F38" s="550">
        <v>107.95739167479923</v>
      </c>
      <c r="G38" s="550">
        <v>111.98895061658939</v>
      </c>
      <c r="H38" s="550">
        <v>108.19151672648175</v>
      </c>
      <c r="I38" s="550">
        <v>100.26212285495031</v>
      </c>
      <c r="J38" s="550">
        <v>113.8582608891616</v>
      </c>
      <c r="K38" s="550">
        <v>102.68229403766763</v>
      </c>
      <c r="L38" s="550">
        <v>107.47682382280317</v>
      </c>
      <c r="M38" s="550">
        <v>120.18770739696627</v>
      </c>
      <c r="N38" s="550">
        <v>93.544195372877311</v>
      </c>
      <c r="O38" s="550">
        <v>101.06935166317834</v>
      </c>
      <c r="P38" s="550">
        <v>102.54694692219238</v>
      </c>
      <c r="Q38" s="550">
        <v>103.00868808048271</v>
      </c>
      <c r="R38" s="550">
        <v>82.848895852971069</v>
      </c>
      <c r="S38" s="552">
        <v>87.897051848077169</v>
      </c>
      <c r="T38" s="550">
        <v>89.643871646688865</v>
      </c>
      <c r="U38" s="550">
        <v>98.116250443445551</v>
      </c>
      <c r="V38" s="550">
        <v>134.0121239193985</v>
      </c>
      <c r="W38" s="547"/>
    </row>
    <row r="39" spans="2:23" s="548" customFormat="1" ht="15">
      <c r="B39" s="526">
        <v>2014</v>
      </c>
      <c r="C39" s="98" t="s">
        <v>213</v>
      </c>
      <c r="D39" s="550">
        <v>108.93320661781107</v>
      </c>
      <c r="E39" s="550">
        <v>100.18449347806013</v>
      </c>
      <c r="F39" s="550">
        <v>108.44390745451115</v>
      </c>
      <c r="G39" s="550">
        <v>116.51381287252597</v>
      </c>
      <c r="H39" s="550">
        <v>110.42466259380336</v>
      </c>
      <c r="I39" s="550">
        <v>106.06572527502716</v>
      </c>
      <c r="J39" s="550">
        <v>116.12305891406068</v>
      </c>
      <c r="K39" s="550">
        <v>102.97931157329978</v>
      </c>
      <c r="L39" s="550">
        <v>107.71034572617282</v>
      </c>
      <c r="M39" s="550">
        <v>122.47776257192353</v>
      </c>
      <c r="N39" s="550">
        <v>93.544195372877311</v>
      </c>
      <c r="O39" s="550">
        <v>101.86232183127417</v>
      </c>
      <c r="P39" s="550">
        <v>102.54694692219238</v>
      </c>
      <c r="Q39" s="550">
        <v>104.15210256068778</v>
      </c>
      <c r="R39" s="550">
        <v>79.056042163455686</v>
      </c>
      <c r="S39" s="552">
        <v>87.193221525089882</v>
      </c>
      <c r="T39" s="550">
        <v>88.578541265746523</v>
      </c>
      <c r="U39" s="550">
        <v>98.226937319438548</v>
      </c>
      <c r="V39" s="550">
        <v>134.0121239193985</v>
      </c>
      <c r="W39" s="547"/>
    </row>
    <row r="40" spans="2:23" s="548" customFormat="1" ht="15">
      <c r="B40" s="526">
        <v>2014</v>
      </c>
      <c r="C40" s="98" t="s">
        <v>214</v>
      </c>
      <c r="D40" s="550">
        <v>109.56598933109976</v>
      </c>
      <c r="E40" s="550">
        <v>100.55372515534229</v>
      </c>
      <c r="F40" s="550">
        <v>109.16656247233539</v>
      </c>
      <c r="G40" s="550">
        <v>117.39244573857188</v>
      </c>
      <c r="H40" s="550">
        <v>110.24339835345513</v>
      </c>
      <c r="I40" s="550">
        <v>109.34426616440012</v>
      </c>
      <c r="J40" s="550">
        <v>118.56520337508516</v>
      </c>
      <c r="K40" s="550">
        <v>103.61859183660773</v>
      </c>
      <c r="L40" s="550">
        <v>108.0809220263375</v>
      </c>
      <c r="M40" s="550">
        <v>122.47776257192353</v>
      </c>
      <c r="N40" s="550">
        <v>93.544195372877311</v>
      </c>
      <c r="O40" s="550">
        <v>101.24277732683434</v>
      </c>
      <c r="P40" s="550">
        <v>102.54694692219238</v>
      </c>
      <c r="Q40" s="550">
        <v>104.15210256068778</v>
      </c>
      <c r="R40" s="550">
        <v>83.02482448827746</v>
      </c>
      <c r="S40" s="552">
        <v>87.967724702461254</v>
      </c>
      <c r="T40" s="550">
        <v>85.075602637201186</v>
      </c>
      <c r="U40" s="550">
        <v>98.286954432108956</v>
      </c>
      <c r="V40" s="550">
        <v>134.0121239193985</v>
      </c>
      <c r="W40" s="547"/>
    </row>
    <row r="41" spans="2:23" s="548" customFormat="1" ht="15">
      <c r="B41" s="526">
        <v>2014</v>
      </c>
      <c r="C41" s="98" t="s">
        <v>215</v>
      </c>
      <c r="D41" s="550">
        <v>108.06244818228261</v>
      </c>
      <c r="E41" s="550">
        <v>99.833545087617608</v>
      </c>
      <c r="F41" s="550">
        <v>107.10202412306218</v>
      </c>
      <c r="G41" s="550">
        <v>119.55732191296239</v>
      </c>
      <c r="H41" s="550">
        <v>109.96467843480534</v>
      </c>
      <c r="I41" s="550">
        <v>113.4304575269678</v>
      </c>
      <c r="J41" s="550">
        <v>118.56531311867734</v>
      </c>
      <c r="K41" s="550">
        <v>103.69584252803001</v>
      </c>
      <c r="L41" s="550">
        <v>107.23038878526739</v>
      </c>
      <c r="M41" s="550">
        <v>122.47776257192353</v>
      </c>
      <c r="N41" s="550">
        <v>95.194890226573989</v>
      </c>
      <c r="O41" s="550">
        <v>102.10812826403782</v>
      </c>
      <c r="P41" s="550">
        <v>102.54694692219238</v>
      </c>
      <c r="Q41" s="550">
        <v>104.15210256068778</v>
      </c>
      <c r="R41" s="550">
        <v>84.067876982108118</v>
      </c>
      <c r="S41" s="552">
        <v>86.159502523640214</v>
      </c>
      <c r="T41" s="550">
        <v>85.020127790362636</v>
      </c>
      <c r="U41" s="550">
        <v>97.973799325056149</v>
      </c>
      <c r="V41" s="550">
        <v>134.0121239193985</v>
      </c>
      <c r="W41" s="547"/>
    </row>
    <row r="42" spans="2:23" s="548" customFormat="1" ht="15">
      <c r="B42" s="526">
        <v>2014</v>
      </c>
      <c r="C42" s="98" t="s">
        <v>216</v>
      </c>
      <c r="D42" s="550">
        <v>107.02327875482101</v>
      </c>
      <c r="E42" s="550">
        <v>100.37087979345111</v>
      </c>
      <c r="F42" s="550">
        <v>105.96974149812446</v>
      </c>
      <c r="G42" s="550">
        <v>117.58898339031902</v>
      </c>
      <c r="H42" s="550">
        <v>109.75698372652822</v>
      </c>
      <c r="I42" s="550">
        <v>116.87524994893698</v>
      </c>
      <c r="J42" s="550">
        <v>119.1230443040759</v>
      </c>
      <c r="K42" s="550">
        <v>103.69584252803001</v>
      </c>
      <c r="L42" s="550">
        <v>108.68256575052601</v>
      </c>
      <c r="M42" s="550">
        <v>122.47776257192353</v>
      </c>
      <c r="N42" s="550">
        <v>97.990227196689773</v>
      </c>
      <c r="O42" s="550">
        <v>100.81819720255866</v>
      </c>
      <c r="P42" s="550">
        <v>102.54694692219238</v>
      </c>
      <c r="Q42" s="550">
        <v>104.15210256068778</v>
      </c>
      <c r="R42" s="550">
        <v>84.067876982108118</v>
      </c>
      <c r="S42" s="552">
        <v>83.908860554434398</v>
      </c>
      <c r="T42" s="550">
        <v>84.976209606087124</v>
      </c>
      <c r="U42" s="550">
        <v>94.450948358502998</v>
      </c>
      <c r="V42" s="550">
        <v>134.0121239193985</v>
      </c>
      <c r="W42" s="547"/>
    </row>
    <row r="43" spans="2:23" s="548" customFormat="1" ht="15">
      <c r="B43" s="526">
        <v>2014</v>
      </c>
      <c r="C43" s="98" t="s">
        <v>217</v>
      </c>
      <c r="D43" s="550">
        <v>107.36095170652669</v>
      </c>
      <c r="E43" s="550">
        <v>101.44277966666438</v>
      </c>
      <c r="F43" s="550">
        <v>106.29282895156594</v>
      </c>
      <c r="G43" s="550">
        <v>115.79390912543306</v>
      </c>
      <c r="H43" s="550">
        <v>114.65823434416858</v>
      </c>
      <c r="I43" s="550">
        <v>120.72339648794294</v>
      </c>
      <c r="J43" s="550">
        <v>119.12269273193331</v>
      </c>
      <c r="K43" s="550">
        <v>103.69584252803001</v>
      </c>
      <c r="L43" s="550">
        <v>110.81422041907874</v>
      </c>
      <c r="M43" s="550">
        <v>122.47776257192353</v>
      </c>
      <c r="N43" s="550">
        <v>97.990227196689773</v>
      </c>
      <c r="O43" s="550">
        <v>100.28498642210543</v>
      </c>
      <c r="P43" s="550">
        <v>102.54694692219238</v>
      </c>
      <c r="Q43" s="550">
        <v>104.15210256068778</v>
      </c>
      <c r="R43" s="550">
        <v>83.311672704028609</v>
      </c>
      <c r="S43" s="552">
        <v>84.324549032319695</v>
      </c>
      <c r="T43" s="550">
        <v>86.468276543354804</v>
      </c>
      <c r="U43" s="550">
        <v>94.415986061442467</v>
      </c>
      <c r="V43" s="550">
        <v>134.0121239193985</v>
      </c>
      <c r="W43" s="547"/>
    </row>
    <row r="44" spans="2:23" s="548" customFormat="1" ht="15">
      <c r="B44" s="526">
        <v>2014</v>
      </c>
      <c r="C44" s="98" t="s">
        <v>218</v>
      </c>
      <c r="D44" s="550">
        <v>107.40982357562177</v>
      </c>
      <c r="E44" s="550">
        <v>101.46120405129881</v>
      </c>
      <c r="F44" s="550">
        <v>106.37241790505045</v>
      </c>
      <c r="G44" s="550">
        <v>115.78537427258514</v>
      </c>
      <c r="H44" s="550">
        <v>113.00063585979086</v>
      </c>
      <c r="I44" s="550">
        <v>123.78495654794175</v>
      </c>
      <c r="J44" s="550">
        <v>119.12260399612153</v>
      </c>
      <c r="K44" s="550">
        <v>103.64878055756999</v>
      </c>
      <c r="L44" s="550">
        <v>110.01763806595001</v>
      </c>
      <c r="M44" s="550">
        <v>122.47776257192353</v>
      </c>
      <c r="N44" s="550">
        <v>97.990227196689773</v>
      </c>
      <c r="O44" s="550">
        <v>100.28498642210543</v>
      </c>
      <c r="P44" s="550">
        <v>102.54694692219238</v>
      </c>
      <c r="Q44" s="550">
        <v>104.15210256068778</v>
      </c>
      <c r="R44" s="550">
        <v>83.311672704028609</v>
      </c>
      <c r="S44" s="552">
        <v>83.974170487099798</v>
      </c>
      <c r="T44" s="550">
        <v>85.876841158727615</v>
      </c>
      <c r="U44" s="550">
        <v>94.415969798283001</v>
      </c>
      <c r="V44" s="550">
        <v>134.0121239193985</v>
      </c>
      <c r="W44" s="547"/>
    </row>
    <row r="45" spans="2:23" s="548" customFormat="1" ht="15">
      <c r="B45" s="526">
        <v>2014</v>
      </c>
      <c r="C45" s="98" t="s">
        <v>219</v>
      </c>
      <c r="D45" s="550">
        <v>108.4166862601589</v>
      </c>
      <c r="E45" s="550">
        <v>101.09373150373209</v>
      </c>
      <c r="F45" s="550">
        <v>106.24844985610001</v>
      </c>
      <c r="G45" s="550">
        <v>114.07080164469048</v>
      </c>
      <c r="H45" s="550">
        <v>113.00063585979086</v>
      </c>
      <c r="I45" s="550">
        <v>122.19528731573362</v>
      </c>
      <c r="J45" s="550">
        <v>118.87330572858599</v>
      </c>
      <c r="K45" s="550">
        <v>103.41136519364449</v>
      </c>
      <c r="L45" s="550">
        <v>106.81195797319839</v>
      </c>
      <c r="M45" s="550">
        <v>122.47776257192353</v>
      </c>
      <c r="N45" s="550">
        <v>97.990227196689773</v>
      </c>
      <c r="O45" s="550">
        <v>100.12299647258382</v>
      </c>
      <c r="P45" s="550">
        <v>102.54694692219238</v>
      </c>
      <c r="Q45" s="550">
        <v>104.15210256068778</v>
      </c>
      <c r="R45" s="550">
        <v>83.293514156694059</v>
      </c>
      <c r="S45" s="552">
        <v>82.862535508358505</v>
      </c>
      <c r="T45" s="550">
        <v>86.558043572657141</v>
      </c>
      <c r="U45" s="550">
        <v>94.415986061442467</v>
      </c>
      <c r="V45" s="550">
        <v>134.0121239193985</v>
      </c>
      <c r="W45" s="547"/>
    </row>
    <row r="46" spans="2:23" s="548" customFormat="1" ht="15">
      <c r="B46" s="526">
        <v>2014</v>
      </c>
      <c r="C46" s="98" t="s">
        <v>220</v>
      </c>
      <c r="D46" s="550">
        <v>107.87366749090944</v>
      </c>
      <c r="E46" s="550">
        <v>100.72272081574246</v>
      </c>
      <c r="F46" s="550">
        <v>102.78672525409564</v>
      </c>
      <c r="G46" s="550">
        <v>110.32271960120892</v>
      </c>
      <c r="H46" s="550">
        <v>113.00063585979086</v>
      </c>
      <c r="I46" s="550">
        <v>119.10565491712383</v>
      </c>
      <c r="J46" s="550">
        <v>120.38196421442689</v>
      </c>
      <c r="K46" s="550">
        <v>103.41136519364449</v>
      </c>
      <c r="L46" s="550">
        <v>107.36066285204535</v>
      </c>
      <c r="M46" s="550">
        <v>122.47776257192353</v>
      </c>
      <c r="N46" s="550">
        <v>97.990227196689773</v>
      </c>
      <c r="O46" s="550">
        <v>100.70788028461011</v>
      </c>
      <c r="P46" s="550">
        <v>102.54694692219238</v>
      </c>
      <c r="Q46" s="550">
        <v>102.68444263309001</v>
      </c>
      <c r="R46" s="550">
        <v>83.311672704028609</v>
      </c>
      <c r="S46" s="552">
        <v>81.498051095590895</v>
      </c>
      <c r="T46" s="550">
        <v>82.809829420882949</v>
      </c>
      <c r="U46" s="550">
        <v>95.392203805296504</v>
      </c>
      <c r="V46" s="550">
        <v>134.0121239193985</v>
      </c>
      <c r="W46" s="547"/>
    </row>
    <row r="47" spans="2:23" s="548" customFormat="1" ht="15">
      <c r="B47" s="526">
        <v>2014</v>
      </c>
      <c r="C47" s="98" t="s">
        <v>221</v>
      </c>
      <c r="D47" s="550">
        <v>108.5307733446385</v>
      </c>
      <c r="E47" s="550">
        <v>104.14007999621982</v>
      </c>
      <c r="F47" s="550">
        <v>103.12907967877018</v>
      </c>
      <c r="G47" s="550">
        <v>105.96836734474924</v>
      </c>
      <c r="H47" s="550">
        <v>113.34842852574644</v>
      </c>
      <c r="I47" s="550">
        <v>109.39070192255315</v>
      </c>
      <c r="J47" s="550">
        <v>122.93079415694272</v>
      </c>
      <c r="K47" s="550">
        <v>103.41136519364449</v>
      </c>
      <c r="L47" s="550">
        <v>107.7105629251575</v>
      </c>
      <c r="M47" s="550">
        <v>122.47776257192353</v>
      </c>
      <c r="N47" s="550">
        <v>97.990227196689773</v>
      </c>
      <c r="O47" s="550">
        <v>100.26580118341504</v>
      </c>
      <c r="P47" s="550">
        <v>102.54694692219238</v>
      </c>
      <c r="Q47" s="550">
        <v>102.68444263309001</v>
      </c>
      <c r="R47" s="550">
        <v>83.311672704028609</v>
      </c>
      <c r="S47" s="552">
        <v>79.69118395096848</v>
      </c>
      <c r="T47" s="550">
        <v>84.266664324214943</v>
      </c>
      <c r="U47" s="550">
        <v>94.415986061442467</v>
      </c>
      <c r="V47" s="550">
        <v>151.90962682551941</v>
      </c>
      <c r="W47" s="547"/>
    </row>
    <row r="48" spans="2:23" s="548" customFormat="1" ht="30">
      <c r="B48" s="346">
        <v>2014</v>
      </c>
      <c r="C48" s="307" t="s">
        <v>341</v>
      </c>
      <c r="D48" s="556">
        <v>7.6580010719599398</v>
      </c>
      <c r="E48" s="556">
        <v>5.1562909308257803</v>
      </c>
      <c r="F48" s="556">
        <v>2.1789936141115711</v>
      </c>
      <c r="G48" s="556">
        <v>-1.9415838060035864</v>
      </c>
      <c r="H48" s="556">
        <v>8.5137834344646457</v>
      </c>
      <c r="I48" s="556">
        <v>10.697195503545705</v>
      </c>
      <c r="J48" s="556">
        <v>7.178265002560126</v>
      </c>
      <c r="K48" s="556">
        <v>0.97358866222655993</v>
      </c>
      <c r="L48" s="556">
        <v>5.096426918754358</v>
      </c>
      <c r="M48" s="556">
        <v>21.003295649094891</v>
      </c>
      <c r="N48" s="556">
        <v>6.1879588423658722</v>
      </c>
      <c r="O48" s="556">
        <v>-1.1387507878101812</v>
      </c>
      <c r="P48" s="556">
        <v>0</v>
      </c>
      <c r="Q48" s="556">
        <v>3.1050254361380767</v>
      </c>
      <c r="R48" s="556">
        <v>8.0479747156617041</v>
      </c>
      <c r="S48" s="556">
        <v>-2.3627033994897011</v>
      </c>
      <c r="T48" s="556">
        <v>1.229435814743034</v>
      </c>
      <c r="U48" s="556">
        <v>-1.8655815058853917</v>
      </c>
      <c r="V48" s="556">
        <v>54.796299016723857</v>
      </c>
      <c r="W48" s="547"/>
    </row>
    <row r="49" spans="2:23" s="548" customFormat="1" ht="15">
      <c r="B49" s="526"/>
      <c r="C49" s="98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55"/>
      <c r="P49" s="555"/>
      <c r="Q49" s="555"/>
      <c r="R49" s="555"/>
      <c r="S49" s="555"/>
      <c r="T49" s="555"/>
      <c r="U49" s="555"/>
      <c r="V49" s="555"/>
      <c r="W49" s="547"/>
    </row>
    <row r="50" spans="2:23" ht="14.25" customHeight="1">
      <c r="B50" s="526">
        <v>2015</v>
      </c>
      <c r="C50" s="98" t="s">
        <v>210</v>
      </c>
      <c r="D50" s="550">
        <v>106.77183738880299</v>
      </c>
      <c r="E50" s="550">
        <v>105.707004727702</v>
      </c>
      <c r="F50" s="550">
        <v>103.01741358069563</v>
      </c>
      <c r="G50" s="550">
        <v>96.139641899246385</v>
      </c>
      <c r="H50" s="550">
        <v>115.03776104715884</v>
      </c>
      <c r="I50" s="550">
        <v>101.48788187897154</v>
      </c>
      <c r="J50" s="550">
        <v>126.52571078434532</v>
      </c>
      <c r="K50" s="550">
        <v>103.61940411092696</v>
      </c>
      <c r="L50" s="550">
        <v>107.98752838561228</v>
      </c>
      <c r="M50" s="550">
        <v>122.47776257192353</v>
      </c>
      <c r="N50" s="550">
        <v>99.664597905410133</v>
      </c>
      <c r="O50" s="550">
        <v>98.94294728053957</v>
      </c>
      <c r="P50" s="550">
        <v>100.54702143045742</v>
      </c>
      <c r="Q50" s="550">
        <v>102.68444263309001</v>
      </c>
      <c r="R50" s="550">
        <v>83.311672704028609</v>
      </c>
      <c r="S50" s="552">
        <v>78.048957601598602</v>
      </c>
      <c r="T50" s="550">
        <v>83.746706135573035</v>
      </c>
      <c r="U50" s="550">
        <v>96.135205547118417</v>
      </c>
      <c r="V50" s="550">
        <v>151.22739379393082</v>
      </c>
      <c r="W50" s="547"/>
    </row>
    <row r="51" spans="2:23" ht="14.25" customHeight="1">
      <c r="B51" s="526">
        <v>2015</v>
      </c>
      <c r="C51" s="98" t="s">
        <v>211</v>
      </c>
      <c r="D51" s="550">
        <v>106.51771493637679</v>
      </c>
      <c r="E51" s="550">
        <v>105.15755854196769</v>
      </c>
      <c r="F51" s="550">
        <v>102.42472668635925</v>
      </c>
      <c r="G51" s="550">
        <v>82.227103212227505</v>
      </c>
      <c r="H51" s="550">
        <v>115.03776104715884</v>
      </c>
      <c r="I51" s="550">
        <v>87.533502743450697</v>
      </c>
      <c r="J51" s="550">
        <v>125.83286039820641</v>
      </c>
      <c r="K51" s="550">
        <v>103.90421305731623</v>
      </c>
      <c r="L51" s="550">
        <v>114.16147709858882</v>
      </c>
      <c r="M51" s="550">
        <v>122.47776257192353</v>
      </c>
      <c r="N51" s="550">
        <v>105.2255113935082</v>
      </c>
      <c r="O51" s="550">
        <v>99.132330428528562</v>
      </c>
      <c r="P51" s="550">
        <v>100.54702143045742</v>
      </c>
      <c r="Q51" s="550">
        <v>102.68444263309001</v>
      </c>
      <c r="R51" s="550">
        <v>83.311672704028609</v>
      </c>
      <c r="S51" s="552">
        <v>74.469827090056995</v>
      </c>
      <c r="T51" s="550">
        <v>80.628099050247755</v>
      </c>
      <c r="U51" s="550">
        <v>96.597596668764567</v>
      </c>
      <c r="V51" s="550">
        <v>151.22739379393082</v>
      </c>
      <c r="W51" s="547"/>
    </row>
    <row r="52" spans="2:23" ht="14.25" customHeight="1">
      <c r="B52" s="526">
        <v>2015</v>
      </c>
      <c r="C52" s="98" t="s">
        <v>212</v>
      </c>
      <c r="D52" s="550">
        <v>106.17090097307377</v>
      </c>
      <c r="E52" s="550">
        <v>105.00645327660719</v>
      </c>
      <c r="F52" s="550">
        <v>102.19775717575592</v>
      </c>
      <c r="G52" s="550">
        <v>84.587926630221958</v>
      </c>
      <c r="H52" s="550">
        <v>114.93454177675254</v>
      </c>
      <c r="I52" s="550">
        <v>80.791827819715849</v>
      </c>
      <c r="J52" s="550">
        <v>125.18926817004079</v>
      </c>
      <c r="K52" s="550">
        <v>104.27817049521309</v>
      </c>
      <c r="L52" s="550">
        <v>110.0962657622934</v>
      </c>
      <c r="M52" s="550">
        <v>122.47776257192353</v>
      </c>
      <c r="N52" s="550">
        <v>105.2255113935082</v>
      </c>
      <c r="O52" s="550">
        <v>96.514480827301881</v>
      </c>
      <c r="P52" s="550">
        <v>102.54694692219238</v>
      </c>
      <c r="Q52" s="550">
        <v>102.68444263309001</v>
      </c>
      <c r="R52" s="550">
        <v>83.311672704028609</v>
      </c>
      <c r="S52" s="552">
        <v>68.597850297148099</v>
      </c>
      <c r="T52" s="550">
        <v>81.147383173688993</v>
      </c>
      <c r="U52" s="550">
        <v>96.597596668764567</v>
      </c>
      <c r="V52" s="550">
        <v>150.11354394643925</v>
      </c>
      <c r="W52" s="547"/>
    </row>
    <row r="53" spans="2:23" ht="14.25" customHeight="1">
      <c r="B53" s="526">
        <v>2015</v>
      </c>
      <c r="C53" s="98" t="s">
        <v>213</v>
      </c>
      <c r="D53" s="550">
        <v>106.40063785396607</v>
      </c>
      <c r="E53" s="550">
        <v>107.57354851953377</v>
      </c>
      <c r="F53" s="550">
        <v>102.05191181545037</v>
      </c>
      <c r="G53" s="550">
        <v>86.473396771057651</v>
      </c>
      <c r="H53" s="550">
        <v>114.93454177675254</v>
      </c>
      <c r="I53" s="550">
        <v>76.392250080802285</v>
      </c>
      <c r="J53" s="550">
        <v>125.18913776400974</v>
      </c>
      <c r="K53" s="550">
        <v>104.38030540436826</v>
      </c>
      <c r="L53" s="550">
        <v>111.17192642836518</v>
      </c>
      <c r="M53" s="550">
        <v>129.61647038031887</v>
      </c>
      <c r="N53" s="550">
        <v>105.2255113935082</v>
      </c>
      <c r="O53" s="550">
        <v>97.289666828628853</v>
      </c>
      <c r="P53" s="550">
        <v>100.54702143045745</v>
      </c>
      <c r="Q53" s="550">
        <v>102.68444263309001</v>
      </c>
      <c r="R53" s="550">
        <v>79.521402408541334</v>
      </c>
      <c r="S53" s="552">
        <v>67.592181740696205</v>
      </c>
      <c r="T53" s="550">
        <v>82.014329059850581</v>
      </c>
      <c r="U53" s="550">
        <v>96.597596668764567</v>
      </c>
      <c r="V53" s="550">
        <v>149.84343535842254</v>
      </c>
      <c r="W53" s="547"/>
    </row>
    <row r="54" spans="2:23" ht="14.25" customHeight="1">
      <c r="B54" s="526">
        <v>2015</v>
      </c>
      <c r="C54" s="98" t="s">
        <v>214</v>
      </c>
      <c r="D54" s="550">
        <v>106.80126514632067</v>
      </c>
      <c r="E54" s="550">
        <v>108.11642001325571</v>
      </c>
      <c r="F54" s="550">
        <v>102.68766746153167</v>
      </c>
      <c r="G54" s="550">
        <v>83.638568488699931</v>
      </c>
      <c r="H54" s="550">
        <v>114.93454177675254</v>
      </c>
      <c r="I54" s="550">
        <v>74.007325803249003</v>
      </c>
      <c r="J54" s="550">
        <v>125.18838346963936</v>
      </c>
      <c r="K54" s="550">
        <v>104.77763892076673</v>
      </c>
      <c r="L54" s="550">
        <v>113.82152154207459</v>
      </c>
      <c r="M54" s="550">
        <v>129.82128708847924</v>
      </c>
      <c r="N54" s="550">
        <v>105.2255113935082</v>
      </c>
      <c r="O54" s="550">
        <v>97.500661411872372</v>
      </c>
      <c r="P54" s="550">
        <v>100.54702143045745</v>
      </c>
      <c r="Q54" s="550">
        <v>102.68444263309001</v>
      </c>
      <c r="R54" s="550">
        <v>79.521402408541334</v>
      </c>
      <c r="S54" s="552">
        <v>69.642595731744095</v>
      </c>
      <c r="T54" s="550">
        <v>83.673728242642937</v>
      </c>
      <c r="U54" s="550">
        <v>96.597596668764567</v>
      </c>
      <c r="V54" s="550">
        <v>149.84343535842254</v>
      </c>
      <c r="W54" s="547"/>
    </row>
    <row r="55" spans="2:23" ht="14.25" customHeight="1">
      <c r="B55" s="526">
        <v>2015</v>
      </c>
      <c r="C55" s="98" t="s">
        <v>215</v>
      </c>
      <c r="D55" s="550">
        <v>106.95401444213175</v>
      </c>
      <c r="E55" s="550">
        <v>108.24138477894796</v>
      </c>
      <c r="F55" s="550">
        <v>102.48183181296605</v>
      </c>
      <c r="G55" s="550">
        <v>89.278452934758519</v>
      </c>
      <c r="H55" s="550">
        <v>114.93454177675254</v>
      </c>
      <c r="I55" s="550">
        <v>73.513334012646553</v>
      </c>
      <c r="J55" s="550">
        <v>124.96791152526608</v>
      </c>
      <c r="K55" s="550">
        <v>104.79463962304894</v>
      </c>
      <c r="L55" s="550">
        <v>115.88885912663437</v>
      </c>
      <c r="M55" s="550">
        <v>129.82128708847924</v>
      </c>
      <c r="N55" s="550">
        <v>105.2255113935082</v>
      </c>
      <c r="O55" s="550">
        <v>97.487382439657154</v>
      </c>
      <c r="P55" s="550">
        <v>100.54702143045745</v>
      </c>
      <c r="Q55" s="550">
        <v>102.68444263309001</v>
      </c>
      <c r="R55" s="550">
        <v>79.521402408541334</v>
      </c>
      <c r="S55" s="552">
        <v>68.807884708841499</v>
      </c>
      <c r="T55" s="550">
        <v>83.315586686703867</v>
      </c>
      <c r="U55" s="550">
        <v>96.597596668764567</v>
      </c>
      <c r="V55" s="550">
        <v>150.63983799937901</v>
      </c>
      <c r="W55" s="547"/>
    </row>
    <row r="56" spans="2:23" ht="14.25" customHeight="1">
      <c r="B56" s="526">
        <v>2015</v>
      </c>
      <c r="C56" s="98" t="s">
        <v>216</v>
      </c>
      <c r="D56" s="550">
        <v>106.92753705237118</v>
      </c>
      <c r="E56" s="550">
        <v>108.55846284107675</v>
      </c>
      <c r="F56" s="550">
        <v>99.291886800429111</v>
      </c>
      <c r="G56" s="550">
        <v>86.640846718175325</v>
      </c>
      <c r="H56" s="550">
        <v>114.93454177675254</v>
      </c>
      <c r="I56" s="550">
        <v>67.34148865162777</v>
      </c>
      <c r="J56" s="550">
        <v>124.41823550291846</v>
      </c>
      <c r="K56" s="550">
        <v>104.79463962304894</v>
      </c>
      <c r="L56" s="550">
        <v>111.97873417094814</v>
      </c>
      <c r="M56" s="550">
        <v>129.82128708847924</v>
      </c>
      <c r="N56" s="550">
        <v>105.2255113935082</v>
      </c>
      <c r="O56" s="550">
        <v>96.91438505404453</v>
      </c>
      <c r="P56" s="550">
        <v>100.54702143045745</v>
      </c>
      <c r="Q56" s="550">
        <v>102.68444263309001</v>
      </c>
      <c r="R56" s="550">
        <v>75.907333221705372</v>
      </c>
      <c r="S56" s="552">
        <v>66.723113925194497</v>
      </c>
      <c r="T56" s="550">
        <v>82.722410703103293</v>
      </c>
      <c r="U56" s="550">
        <v>96.597594199970032</v>
      </c>
      <c r="V56" s="550">
        <v>150.5924993808606</v>
      </c>
      <c r="W56" s="547"/>
    </row>
    <row r="57" spans="2:23" ht="14.25" customHeight="1">
      <c r="B57" s="526">
        <v>2015</v>
      </c>
      <c r="C57" s="98" t="s">
        <v>217</v>
      </c>
      <c r="D57" s="550">
        <v>106.89583764716259</v>
      </c>
      <c r="E57" s="550">
        <v>108.33209733010177</v>
      </c>
      <c r="F57" s="550">
        <v>99.374407474240613</v>
      </c>
      <c r="G57" s="550">
        <v>83.032069317099356</v>
      </c>
      <c r="H57" s="550">
        <v>114.93454177675254</v>
      </c>
      <c r="I57" s="550">
        <v>70.903612354222574</v>
      </c>
      <c r="J57" s="550">
        <v>124.40573738096901</v>
      </c>
      <c r="K57" s="550">
        <v>105.17478908211822</v>
      </c>
      <c r="L57" s="550">
        <v>109.9281715618505</v>
      </c>
      <c r="M57" s="550">
        <v>129.82128708847924</v>
      </c>
      <c r="N57" s="550">
        <v>105.2255113935082</v>
      </c>
      <c r="O57" s="550">
        <v>96.734580467513354</v>
      </c>
      <c r="P57" s="550">
        <v>100.54702143045745</v>
      </c>
      <c r="Q57" s="550">
        <v>101.83023236720348</v>
      </c>
      <c r="R57" s="550">
        <v>68.049634555352739</v>
      </c>
      <c r="S57" s="552">
        <v>65.481172024211503</v>
      </c>
      <c r="T57" s="550">
        <v>83.033149772373022</v>
      </c>
      <c r="U57" s="550">
        <v>97.906345647008422</v>
      </c>
      <c r="V57" s="550">
        <v>150.77628460569673</v>
      </c>
      <c r="W57" s="547"/>
    </row>
    <row r="58" spans="2:23" ht="14.25" customHeight="1">
      <c r="B58" s="526">
        <v>2015</v>
      </c>
      <c r="C58" s="98" t="s">
        <v>218</v>
      </c>
      <c r="D58" s="550">
        <v>106.92636530108673</v>
      </c>
      <c r="E58" s="550">
        <v>107.71172825252681</v>
      </c>
      <c r="F58" s="550">
        <v>99.327254088959563</v>
      </c>
      <c r="G58" s="550">
        <v>78.784140305894795</v>
      </c>
      <c r="H58" s="550">
        <v>112.99358089754907</v>
      </c>
      <c r="I58" s="550">
        <v>72.140904660302922</v>
      </c>
      <c r="J58" s="550">
        <v>124.01664228875909</v>
      </c>
      <c r="K58" s="550">
        <v>105.36060409153374</v>
      </c>
      <c r="L58" s="550">
        <v>105.19209818923908</v>
      </c>
      <c r="M58" s="550">
        <v>122.32922217117819</v>
      </c>
      <c r="N58" s="550">
        <v>100.41376050120797</v>
      </c>
      <c r="O58" s="550">
        <v>95.593954820281937</v>
      </c>
      <c r="P58" s="550">
        <v>100.54702143045745</v>
      </c>
      <c r="Q58" s="550">
        <v>100.0974593926516</v>
      </c>
      <c r="R58" s="550">
        <v>67.904032205878607</v>
      </c>
      <c r="S58" s="552">
        <v>63.612200248635297</v>
      </c>
      <c r="T58" s="550">
        <v>83.191581746372492</v>
      </c>
      <c r="U58" s="550">
        <v>97.450757006733582</v>
      </c>
      <c r="V58" s="550">
        <v>150.6593303717101</v>
      </c>
      <c r="W58" s="547"/>
    </row>
    <row r="59" spans="2:23" ht="14.25" customHeight="1">
      <c r="B59" s="526">
        <v>2015</v>
      </c>
      <c r="C59" s="98" t="s">
        <v>219</v>
      </c>
      <c r="D59" s="550">
        <v>106.93220860368312</v>
      </c>
      <c r="E59" s="550">
        <v>107.68622684863391</v>
      </c>
      <c r="F59" s="550">
        <v>99.232937030846202</v>
      </c>
      <c r="G59" s="550">
        <v>79.367271721513731</v>
      </c>
      <c r="H59" s="550">
        <v>112.99358089754907</v>
      </c>
      <c r="I59" s="550">
        <v>72.553539859776535</v>
      </c>
      <c r="J59" s="550">
        <v>124.01481971483676</v>
      </c>
      <c r="K59" s="550">
        <v>105.36060409153374</v>
      </c>
      <c r="L59" s="550">
        <v>105.79259542432072</v>
      </c>
      <c r="M59" s="550">
        <v>90.87405196781107</v>
      </c>
      <c r="N59" s="550">
        <v>100.41376050120797</v>
      </c>
      <c r="O59" s="550">
        <v>95.482593314423283</v>
      </c>
      <c r="P59" s="550">
        <v>100.54702143045745</v>
      </c>
      <c r="Q59" s="550">
        <v>100.16679855000483</v>
      </c>
      <c r="R59" s="550">
        <v>67.909882056462578</v>
      </c>
      <c r="S59" s="552">
        <v>60.403918741202403</v>
      </c>
      <c r="T59" s="550">
        <v>79.497423491843264</v>
      </c>
      <c r="U59" s="550">
        <v>79.817969475409868</v>
      </c>
      <c r="V59" s="550">
        <v>150.48946826996766</v>
      </c>
      <c r="W59" s="547"/>
    </row>
    <row r="60" spans="2:23" ht="14.25" customHeight="1">
      <c r="B60" s="526">
        <v>2015</v>
      </c>
      <c r="C60" s="98" t="s">
        <v>220</v>
      </c>
      <c r="D60" s="550">
        <v>106.67595293573797</v>
      </c>
      <c r="E60" s="550">
        <v>104.52438984233781</v>
      </c>
      <c r="F60" s="550">
        <v>98.983814954258065</v>
      </c>
      <c r="G60" s="550">
        <v>78.023919461393987</v>
      </c>
      <c r="H60" s="550">
        <v>112.99358089754907</v>
      </c>
      <c r="I60" s="550">
        <v>64.36774952441904</v>
      </c>
      <c r="J60" s="550">
        <v>123.43857521467299</v>
      </c>
      <c r="K60" s="550">
        <v>105.36060409153374</v>
      </c>
      <c r="L60" s="550">
        <v>106.11986052411012</v>
      </c>
      <c r="M60" s="550">
        <v>90.87405196781107</v>
      </c>
      <c r="N60" s="550">
        <v>99.824515532479751</v>
      </c>
      <c r="O60" s="550">
        <v>96.285107037468066</v>
      </c>
      <c r="P60" s="550">
        <v>100.54702143045745</v>
      </c>
      <c r="Q60" s="550">
        <v>100.0974593926516</v>
      </c>
      <c r="R60" s="550">
        <v>67.904032205878607</v>
      </c>
      <c r="S60" s="552">
        <v>57.615321165916797</v>
      </c>
      <c r="T60" s="550">
        <v>78.68175308082283</v>
      </c>
      <c r="U60" s="550">
        <v>79.831701422270427</v>
      </c>
      <c r="V60" s="550">
        <v>150.01051283554628</v>
      </c>
      <c r="W60" s="547"/>
    </row>
    <row r="61" spans="2:23" ht="14.25" customHeight="1">
      <c r="B61" s="526">
        <v>2015</v>
      </c>
      <c r="C61" s="98" t="s">
        <v>221</v>
      </c>
      <c r="D61" s="550">
        <v>108.64003648292783</v>
      </c>
      <c r="E61" s="550">
        <v>106.19146865632639</v>
      </c>
      <c r="F61" s="550">
        <v>99.673457104708888</v>
      </c>
      <c r="G61" s="550">
        <v>77.988902433664492</v>
      </c>
      <c r="H61" s="550">
        <v>114.7892337324796</v>
      </c>
      <c r="I61" s="550">
        <v>64.352520443724941</v>
      </c>
      <c r="J61" s="550">
        <v>124.5270403721818</v>
      </c>
      <c r="K61" s="550">
        <v>105.36060409153374</v>
      </c>
      <c r="L61" s="550">
        <v>107.0582472877888</v>
      </c>
      <c r="M61" s="550">
        <v>90.87405196781107</v>
      </c>
      <c r="N61" s="550">
        <v>100.41376050120797</v>
      </c>
      <c r="O61" s="550">
        <v>96.545680598791847</v>
      </c>
      <c r="P61" s="550">
        <v>100.54702143045745</v>
      </c>
      <c r="Q61" s="550">
        <v>100.0974593926516</v>
      </c>
      <c r="R61" s="550">
        <v>70.049444951837614</v>
      </c>
      <c r="S61" s="552">
        <v>56.229062943999203</v>
      </c>
      <c r="T61" s="550">
        <v>78.279095595813274</v>
      </c>
      <c r="U61" s="550">
        <v>79.831747169977149</v>
      </c>
      <c r="V61" s="550">
        <v>151.72584160068331</v>
      </c>
      <c r="W61" s="547"/>
    </row>
    <row r="62" spans="2:23" ht="30">
      <c r="B62" s="346">
        <v>2015</v>
      </c>
      <c r="C62" s="307" t="s">
        <v>341</v>
      </c>
      <c r="D62" s="556">
        <v>1.749711478057554</v>
      </c>
      <c r="E62" s="556">
        <v>0.45830825485251192</v>
      </c>
      <c r="F62" s="556">
        <v>-3.2460109021931083</v>
      </c>
      <c r="G62" s="556">
        <v>-18.879558012712103</v>
      </c>
      <c r="H62" s="556">
        <v>-0.21603977026061449</v>
      </c>
      <c r="I62" s="556">
        <v>-36.590931594702155</v>
      </c>
      <c r="J62" s="556">
        <v>-1.5796555496693641</v>
      </c>
      <c r="K62" s="556">
        <v>1.6803802295010157</v>
      </c>
      <c r="L62" s="556">
        <v>-0.86054483486751387</v>
      </c>
      <c r="M62" s="556">
        <v>-25.803631565814715</v>
      </c>
      <c r="N62" s="556">
        <v>0.75168375886978245</v>
      </c>
      <c r="O62" s="556">
        <v>-2.4228777771806134</v>
      </c>
      <c r="P62" s="556">
        <v>2.8267082431737339E-14</v>
      </c>
      <c r="Q62" s="556">
        <v>-2.5193526634625369</v>
      </c>
      <c r="R62" s="556">
        <v>-15.918811040208162</v>
      </c>
      <c r="S62" s="556">
        <v>-27.95667658878827</v>
      </c>
      <c r="T62" s="556">
        <v>-6.5287469705477621</v>
      </c>
      <c r="U62" s="556">
        <v>-16.958884400731332</v>
      </c>
      <c r="V62" s="556">
        <v>0.32960153200266207</v>
      </c>
      <c r="W62" s="547"/>
    </row>
    <row r="63" spans="2:23" s="75" customFormat="1" ht="4.5" customHeight="1">
      <c r="B63" s="526"/>
      <c r="C63" s="98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5"/>
      <c r="Q63" s="555"/>
      <c r="R63" s="555"/>
      <c r="S63" s="555"/>
      <c r="T63" s="555"/>
      <c r="U63" s="555"/>
      <c r="V63" s="555"/>
      <c r="W63" s="547"/>
    </row>
    <row r="64" spans="2:23" ht="14.25" customHeight="1">
      <c r="B64" s="526">
        <v>2016</v>
      </c>
      <c r="C64" s="97" t="s">
        <v>210</v>
      </c>
      <c r="D64" s="550">
        <v>109.72900438354424</v>
      </c>
      <c r="E64" s="550">
        <v>106.54662399933677</v>
      </c>
      <c r="F64" s="550">
        <v>99.751511506156149</v>
      </c>
      <c r="G64" s="550">
        <v>77.988902433664492</v>
      </c>
      <c r="H64" s="550">
        <v>113.42717326228006</v>
      </c>
      <c r="I64" s="550">
        <v>64.352520443724941</v>
      </c>
      <c r="J64" s="550">
        <v>124.41595449848388</v>
      </c>
      <c r="K64" s="550">
        <v>105.36060409153374</v>
      </c>
      <c r="L64" s="550">
        <v>104.58370075783074</v>
      </c>
      <c r="M64" s="550">
        <v>90.87405196781107</v>
      </c>
      <c r="N64" s="550">
        <v>100.41376050120797</v>
      </c>
      <c r="O64" s="550">
        <v>96.680160329751018</v>
      </c>
      <c r="P64" s="550">
        <v>100.54702143045745</v>
      </c>
      <c r="Q64" s="550">
        <v>100.0974593926516</v>
      </c>
      <c r="R64" s="550">
        <v>65.165877762432416</v>
      </c>
      <c r="S64" s="552">
        <v>56.907839858493702</v>
      </c>
      <c r="T64" s="550">
        <v>77.236114563687977</v>
      </c>
      <c r="U64" s="550">
        <v>79.831747169977149</v>
      </c>
      <c r="V64" s="550">
        <v>151.64230286212148</v>
      </c>
      <c r="W64" s="547"/>
    </row>
    <row r="65" spans="2:23" ht="14.25" customHeight="1">
      <c r="B65" s="526">
        <v>2016</v>
      </c>
      <c r="C65" s="98" t="s">
        <v>211</v>
      </c>
      <c r="D65" s="550">
        <v>109.51766797262052</v>
      </c>
      <c r="E65" s="550">
        <v>105.20134008608376</v>
      </c>
      <c r="F65" s="550">
        <v>99.498168822295781</v>
      </c>
      <c r="G65" s="550">
        <v>78.410627654465458</v>
      </c>
      <c r="H65" s="550">
        <v>113.32521614958573</v>
      </c>
      <c r="I65" s="550">
        <v>66.137888586526117</v>
      </c>
      <c r="J65" s="550">
        <v>124.41595449848388</v>
      </c>
      <c r="K65" s="550">
        <v>105.36060409153374</v>
      </c>
      <c r="L65" s="550">
        <v>108.23503097217439</v>
      </c>
      <c r="M65" s="550">
        <v>90.87405196781107</v>
      </c>
      <c r="N65" s="550">
        <v>100.41376050120797</v>
      </c>
      <c r="O65" s="550">
        <v>96.743337564620191</v>
      </c>
      <c r="P65" s="550">
        <v>100.54702143045745</v>
      </c>
      <c r="Q65" s="550">
        <v>95.898802448135811</v>
      </c>
      <c r="R65" s="550">
        <v>58.184210916912896</v>
      </c>
      <c r="S65" s="552">
        <v>57.292055718579903</v>
      </c>
      <c r="T65" s="550">
        <v>76.657804056719442</v>
      </c>
      <c r="U65" s="550">
        <v>78.062177566172053</v>
      </c>
      <c r="V65" s="550">
        <v>150.9823468274827</v>
      </c>
      <c r="W65" s="547"/>
    </row>
    <row r="66" spans="2:23" ht="14.25" customHeight="1">
      <c r="B66" s="526">
        <v>2016</v>
      </c>
      <c r="C66" s="97" t="s">
        <v>212</v>
      </c>
      <c r="D66" s="550">
        <v>109.47918066128784</v>
      </c>
      <c r="E66" s="550">
        <v>105.16400544528911</v>
      </c>
      <c r="F66" s="550">
        <v>99.408290159212484</v>
      </c>
      <c r="G66" s="550">
        <v>61.157476941532032</v>
      </c>
      <c r="H66" s="550">
        <v>109.78082077894767</v>
      </c>
      <c r="I66" s="550">
        <v>78.919282298997217</v>
      </c>
      <c r="J66" s="550">
        <v>124.41595449848388</v>
      </c>
      <c r="K66" s="550">
        <v>105.36060409153374</v>
      </c>
      <c r="L66" s="550">
        <v>108.21489662507044</v>
      </c>
      <c r="M66" s="550">
        <v>90.87405196781107</v>
      </c>
      <c r="N66" s="550">
        <v>100.41376050120797</v>
      </c>
      <c r="O66" s="550">
        <v>97.24891499181858</v>
      </c>
      <c r="P66" s="550">
        <v>100.54702143045745</v>
      </c>
      <c r="Q66" s="550">
        <v>95.898802448135811</v>
      </c>
      <c r="R66" s="550">
        <v>58.184210916912896</v>
      </c>
      <c r="S66" s="552">
        <v>59.775220107243989</v>
      </c>
      <c r="T66" s="550">
        <v>75.251513332162915</v>
      </c>
      <c r="U66" s="550">
        <v>78.062177566172053</v>
      </c>
      <c r="V66" s="550">
        <v>150.99070070133888</v>
      </c>
      <c r="W66" s="547"/>
    </row>
    <row r="67" spans="2:23" ht="14.25" customHeight="1">
      <c r="B67" s="526">
        <v>2016</v>
      </c>
      <c r="C67" s="98" t="s">
        <v>213</v>
      </c>
      <c r="D67" s="550">
        <v>109.72728091363928</v>
      </c>
      <c r="E67" s="550">
        <v>104.61060246074936</v>
      </c>
      <c r="F67" s="550">
        <v>99.707330916199822</v>
      </c>
      <c r="G67" s="550">
        <v>61.738814341691885</v>
      </c>
      <c r="H67" s="550">
        <v>110.52804475142747</v>
      </c>
      <c r="I67" s="550">
        <v>78.004488823297507</v>
      </c>
      <c r="J67" s="550">
        <v>123.8826487133269</v>
      </c>
      <c r="K67" s="550">
        <v>105.36060409153374</v>
      </c>
      <c r="L67" s="550">
        <v>108.461116166689</v>
      </c>
      <c r="M67" s="550">
        <v>90.87405196781107</v>
      </c>
      <c r="N67" s="550">
        <v>100.41376050120797</v>
      </c>
      <c r="O67" s="550">
        <v>95.941939049703947</v>
      </c>
      <c r="P67" s="550">
        <v>100.54702143045745</v>
      </c>
      <c r="Q67" s="550">
        <v>95.733774876377652</v>
      </c>
      <c r="R67" s="550">
        <v>58.169985166928839</v>
      </c>
      <c r="S67" s="552">
        <v>66.473825864647054</v>
      </c>
      <c r="T67" s="550">
        <v>71.44300084864301</v>
      </c>
      <c r="U67" s="550">
        <v>78.062177566172053</v>
      </c>
      <c r="V67" s="550">
        <v>151.49193313271007</v>
      </c>
      <c r="W67" s="547"/>
    </row>
    <row r="68" spans="2:23" ht="14.25" customHeight="1">
      <c r="B68" s="526">
        <v>2016</v>
      </c>
      <c r="C68" s="97" t="s">
        <v>214</v>
      </c>
      <c r="D68" s="550">
        <v>109.92060181167257</v>
      </c>
      <c r="E68" s="550">
        <v>105.03012295309348</v>
      </c>
      <c r="F68" s="550">
        <v>99.801579228034157</v>
      </c>
      <c r="G68" s="550">
        <v>60.594991431603894</v>
      </c>
      <c r="H68" s="550">
        <v>110.52804475142747</v>
      </c>
      <c r="I68" s="550">
        <v>76.517944220733085</v>
      </c>
      <c r="J68" s="550">
        <v>123.8826487133269</v>
      </c>
      <c r="K68" s="550">
        <v>105.36060409153374</v>
      </c>
      <c r="L68" s="550">
        <v>108.49766625328434</v>
      </c>
      <c r="M68" s="550">
        <v>91.394084863150141</v>
      </c>
      <c r="N68" s="550">
        <v>100.41376050120797</v>
      </c>
      <c r="O68" s="550">
        <v>96.493461575462874</v>
      </c>
      <c r="P68" s="550">
        <v>100.54702143045745</v>
      </c>
      <c r="Q68" s="550">
        <v>96.622460745992328</v>
      </c>
      <c r="R68" s="550">
        <v>60.415704093385123</v>
      </c>
      <c r="S68" s="552">
        <v>74.135486608431606</v>
      </c>
      <c r="T68" s="550">
        <v>69.208487246406861</v>
      </c>
      <c r="U68" s="550">
        <v>78.062218104030819</v>
      </c>
      <c r="V68" s="550">
        <v>151.55597949894084</v>
      </c>
      <c r="W68" s="547"/>
    </row>
    <row r="69" spans="2:23" ht="14.25" customHeight="1">
      <c r="B69" s="526">
        <v>2016</v>
      </c>
      <c r="C69" s="98" t="s">
        <v>215</v>
      </c>
      <c r="D69" s="550">
        <v>111.47710400173563</v>
      </c>
      <c r="E69" s="550">
        <v>107.58188170045804</v>
      </c>
      <c r="F69" s="550">
        <v>92.388570824930937</v>
      </c>
      <c r="G69" s="550">
        <v>65.715656192311968</v>
      </c>
      <c r="H69" s="550">
        <v>110.87306402557431</v>
      </c>
      <c r="I69" s="550">
        <v>51.926757315255593</v>
      </c>
      <c r="J69" s="550">
        <v>123.8826487133269</v>
      </c>
      <c r="K69" s="550">
        <v>105.36060409153374</v>
      </c>
      <c r="L69" s="550">
        <v>107.38792252511044</v>
      </c>
      <c r="M69" s="550">
        <v>101.77912000489431</v>
      </c>
      <c r="N69" s="550">
        <v>100.41376050120797</v>
      </c>
      <c r="O69" s="550">
        <v>96.570487087918451</v>
      </c>
      <c r="P69" s="550">
        <v>100.54702143045745</v>
      </c>
      <c r="Q69" s="550">
        <v>97.610121474794482</v>
      </c>
      <c r="R69" s="550">
        <v>60.700077399082268</v>
      </c>
      <c r="S69" s="552">
        <v>73.734567989952694</v>
      </c>
      <c r="T69" s="550">
        <v>66.592516442174983</v>
      </c>
      <c r="U69" s="550">
        <v>78.062177566172053</v>
      </c>
      <c r="V69" s="550">
        <v>154.32389636995742</v>
      </c>
      <c r="W69" s="547"/>
    </row>
    <row r="70" spans="2:23" ht="14.25" customHeight="1">
      <c r="B70" s="526">
        <v>2016</v>
      </c>
      <c r="C70" s="97" t="s">
        <v>216</v>
      </c>
      <c r="D70" s="550">
        <v>111.72916007495263</v>
      </c>
      <c r="E70" s="550">
        <v>107.85454081586664</v>
      </c>
      <c r="F70" s="550">
        <v>92.574390209761802</v>
      </c>
      <c r="G70" s="550">
        <v>78.359098988287485</v>
      </c>
      <c r="H70" s="550">
        <v>115.16513565551071</v>
      </c>
      <c r="I70" s="550">
        <v>54.688636021145257</v>
      </c>
      <c r="J70" s="550">
        <v>123.8826487133269</v>
      </c>
      <c r="K70" s="550">
        <v>105.36060409153374</v>
      </c>
      <c r="L70" s="550">
        <v>109.37683590166769</v>
      </c>
      <c r="M70" s="550">
        <v>101.77912000489431</v>
      </c>
      <c r="N70" s="550">
        <v>100.41376050120797</v>
      </c>
      <c r="O70" s="550">
        <v>99.923764731181492</v>
      </c>
      <c r="P70" s="550">
        <v>100.54702143045745</v>
      </c>
      <c r="Q70" s="550">
        <v>98.42339560186285</v>
      </c>
      <c r="R70" s="550">
        <v>60.766360242466696</v>
      </c>
      <c r="S70" s="552">
        <v>72.618371580976046</v>
      </c>
      <c r="T70" s="550">
        <v>65.375113099969525</v>
      </c>
      <c r="U70" s="550">
        <v>78.062177566172053</v>
      </c>
      <c r="V70" s="550">
        <v>154.86968279522824</v>
      </c>
      <c r="W70" s="547"/>
    </row>
    <row r="71" spans="2:23" ht="14.25" customHeight="1">
      <c r="B71" s="526">
        <v>2016</v>
      </c>
      <c r="C71" s="98" t="s">
        <v>217</v>
      </c>
      <c r="D71" s="550">
        <v>112.3534979187089</v>
      </c>
      <c r="E71" s="550">
        <v>108.56593034611971</v>
      </c>
      <c r="F71" s="550">
        <v>92.574390209761802</v>
      </c>
      <c r="G71" s="550">
        <v>77.840967526623601</v>
      </c>
      <c r="H71" s="550">
        <v>114.34690052795344</v>
      </c>
      <c r="I71" s="550">
        <v>56.674062001975081</v>
      </c>
      <c r="J71" s="550">
        <v>123.8826487133269</v>
      </c>
      <c r="K71" s="550">
        <v>105.36060409153374</v>
      </c>
      <c r="L71" s="550">
        <v>110.00487552635106</v>
      </c>
      <c r="M71" s="550">
        <v>101.77912000489431</v>
      </c>
      <c r="N71" s="550">
        <v>96.919585055535549</v>
      </c>
      <c r="O71" s="550">
        <v>100.92669588475941</v>
      </c>
      <c r="P71" s="550">
        <v>100.54702143045745</v>
      </c>
      <c r="Q71" s="550">
        <v>98.825764148601976</v>
      </c>
      <c r="R71" s="550">
        <v>62.052134974930276</v>
      </c>
      <c r="S71" s="552">
        <v>72.352740951401003</v>
      </c>
      <c r="T71" s="550">
        <v>62.695654310759963</v>
      </c>
      <c r="U71" s="550">
        <v>78.062177566172053</v>
      </c>
      <c r="V71" s="550">
        <v>155.56026970067305</v>
      </c>
      <c r="W71" s="547"/>
    </row>
    <row r="72" spans="2:23" ht="14.25" customHeight="1">
      <c r="B72" s="526">
        <v>2016</v>
      </c>
      <c r="C72" s="100" t="s">
        <v>218</v>
      </c>
      <c r="D72" s="550">
        <v>112.35984385242577</v>
      </c>
      <c r="E72" s="550">
        <v>108.57637434726882</v>
      </c>
      <c r="F72" s="550">
        <v>92.329312311891229</v>
      </c>
      <c r="G72" s="550">
        <v>77.246376151421202</v>
      </c>
      <c r="H72" s="550">
        <v>115.38553171254858</v>
      </c>
      <c r="I72" s="550">
        <v>52.363427407598337</v>
      </c>
      <c r="J72" s="550">
        <v>123.8826487133269</v>
      </c>
      <c r="K72" s="550">
        <v>105.36060409153374</v>
      </c>
      <c r="L72" s="550">
        <v>109.95551658539748</v>
      </c>
      <c r="M72" s="550">
        <v>101.77912000489431</v>
      </c>
      <c r="N72" s="550">
        <v>96.919585055535549</v>
      </c>
      <c r="O72" s="550">
        <v>99.752523389693337</v>
      </c>
      <c r="P72" s="550">
        <v>100.54702143045745</v>
      </c>
      <c r="Q72" s="550">
        <v>99.091906532168821</v>
      </c>
      <c r="R72" s="550">
        <v>63.271888897890094</v>
      </c>
      <c r="S72" s="552">
        <v>71.851939091761594</v>
      </c>
      <c r="T72" s="550">
        <v>61.410682983460504</v>
      </c>
      <c r="U72" s="550">
        <v>78.062177566172053</v>
      </c>
      <c r="V72" s="550">
        <v>184.73975111176875</v>
      </c>
      <c r="W72" s="547"/>
    </row>
    <row r="73" spans="2:23" ht="14.25" customHeight="1">
      <c r="B73" s="526">
        <v>2016</v>
      </c>
      <c r="C73" s="98" t="s">
        <v>219</v>
      </c>
      <c r="D73" s="550">
        <v>112.57854809799147</v>
      </c>
      <c r="E73" s="550">
        <v>108.69911558161043</v>
      </c>
      <c r="F73" s="550">
        <v>92.329312311891229</v>
      </c>
      <c r="G73" s="550">
        <v>81.110136735814137</v>
      </c>
      <c r="H73" s="550">
        <v>114.83602637185257</v>
      </c>
      <c r="I73" s="550">
        <v>50.73685476205597</v>
      </c>
      <c r="J73" s="550">
        <v>123.8826487133269</v>
      </c>
      <c r="K73" s="550">
        <v>106.67993461298549</v>
      </c>
      <c r="L73" s="550">
        <v>111.49417352291066</v>
      </c>
      <c r="M73" s="550">
        <v>101.77912000489431</v>
      </c>
      <c r="N73" s="550">
        <v>96.919585055535549</v>
      </c>
      <c r="O73" s="550">
        <v>100.9221953163951</v>
      </c>
      <c r="P73" s="550">
        <v>100.54702143045745</v>
      </c>
      <c r="Q73" s="550">
        <v>99.311917569250767</v>
      </c>
      <c r="R73" s="550">
        <v>63.90641136242629</v>
      </c>
      <c r="S73" s="552">
        <v>70.459113734153206</v>
      </c>
      <c r="T73" s="550">
        <v>61.333143624425382</v>
      </c>
      <c r="U73" s="550">
        <v>78.077939627575574</v>
      </c>
      <c r="V73" s="550">
        <v>185.19598027521582</v>
      </c>
      <c r="W73" s="547"/>
    </row>
    <row r="74" spans="2:23" ht="14.25" customHeight="1">
      <c r="B74" s="526">
        <v>2016</v>
      </c>
      <c r="C74" s="97" t="s">
        <v>220</v>
      </c>
      <c r="D74" s="550">
        <v>112.37366779121179</v>
      </c>
      <c r="E74" s="550">
        <v>108.63156904726469</v>
      </c>
      <c r="F74" s="550">
        <v>92.605932458168638</v>
      </c>
      <c r="G74" s="550">
        <v>80.673214332722438</v>
      </c>
      <c r="H74" s="550">
        <v>114.95652385725063</v>
      </c>
      <c r="I74" s="550">
        <v>51.089752618376927</v>
      </c>
      <c r="J74" s="550">
        <v>123.13203013654251</v>
      </c>
      <c r="K74" s="550">
        <v>106.67993461298549</v>
      </c>
      <c r="L74" s="550">
        <v>111.31747742247393</v>
      </c>
      <c r="M74" s="550">
        <v>101.77912000489431</v>
      </c>
      <c r="N74" s="550">
        <v>96.919585055535549</v>
      </c>
      <c r="O74" s="550">
        <v>101.12946365487809</v>
      </c>
      <c r="P74" s="550">
        <v>100.54702143045745</v>
      </c>
      <c r="Q74" s="550">
        <v>99.469199355404584</v>
      </c>
      <c r="R74" s="550">
        <v>69.826297135045522</v>
      </c>
      <c r="S74" s="552">
        <v>73.638098737049901</v>
      </c>
      <c r="T74" s="550">
        <v>63.015303693204004</v>
      </c>
      <c r="U74" s="550">
        <v>77.956654046180219</v>
      </c>
      <c r="V74" s="550">
        <v>184.60751077453767</v>
      </c>
      <c r="W74" s="547"/>
    </row>
    <row r="75" spans="2:23" ht="14.25" customHeight="1">
      <c r="B75" s="526">
        <v>2016</v>
      </c>
      <c r="C75" s="98" t="s">
        <v>221</v>
      </c>
      <c r="D75" s="550">
        <v>113.07124434718757</v>
      </c>
      <c r="E75" s="550">
        <v>109.68129034079303</v>
      </c>
      <c r="F75" s="550">
        <v>92.871685384413738</v>
      </c>
      <c r="G75" s="550">
        <v>74.207885995006947</v>
      </c>
      <c r="H75" s="550">
        <v>114.95652385725063</v>
      </c>
      <c r="I75" s="550">
        <v>55.878031799929147</v>
      </c>
      <c r="J75" s="550">
        <v>123.13203013654251</v>
      </c>
      <c r="K75" s="550">
        <v>106.67993461298549</v>
      </c>
      <c r="L75" s="550">
        <v>109.98323090974927</v>
      </c>
      <c r="M75" s="550">
        <v>101.77912000489431</v>
      </c>
      <c r="N75" s="550">
        <v>96.919585055535549</v>
      </c>
      <c r="O75" s="550">
        <v>100.20645193506466</v>
      </c>
      <c r="P75" s="550">
        <v>100.54702143045745</v>
      </c>
      <c r="Q75" s="550">
        <v>99.161246217960937</v>
      </c>
      <c r="R75" s="550">
        <v>69.7989763532577</v>
      </c>
      <c r="S75" s="552">
        <v>80.592516803020999</v>
      </c>
      <c r="T75" s="550">
        <v>67.413056199918927</v>
      </c>
      <c r="U75" s="550">
        <v>77.973777999668584</v>
      </c>
      <c r="V75" s="550">
        <v>185.50013305084721</v>
      </c>
      <c r="W75" s="547"/>
    </row>
    <row r="76" spans="2:23" ht="30">
      <c r="B76" s="346">
        <v>2016</v>
      </c>
      <c r="C76" s="307" t="s">
        <v>341</v>
      </c>
      <c r="D76" s="556">
        <v>3.0459038450407769</v>
      </c>
      <c r="E76" s="556">
        <v>2.9420606902343196</v>
      </c>
      <c r="F76" s="556">
        <v>-6.8969642844136994</v>
      </c>
      <c r="G76" s="556">
        <v>-4.8481467499476452</v>
      </c>
      <c r="H76" s="556">
        <v>1.3483105952347205</v>
      </c>
      <c r="I76" s="556">
        <v>-13.16885272769786</v>
      </c>
      <c r="J76" s="556">
        <v>-1.031961187869213</v>
      </c>
      <c r="K76" s="556">
        <v>1.2522047807409653</v>
      </c>
      <c r="L76" s="556">
        <v>5.1628792180737921</v>
      </c>
      <c r="M76" s="556">
        <v>12.000200058148586</v>
      </c>
      <c r="N76" s="556">
        <v>-3.4797775008440111</v>
      </c>
      <c r="O76" s="556">
        <v>3.6473787313616119</v>
      </c>
      <c r="P76" s="556">
        <v>0</v>
      </c>
      <c r="Q76" s="556">
        <v>-0.93530163539734534</v>
      </c>
      <c r="R76" s="556">
        <v>7.1097002755270591</v>
      </c>
      <c r="S76" s="556">
        <v>41.619356846826925</v>
      </c>
      <c r="T76" s="556">
        <v>-12.718219215531709</v>
      </c>
      <c r="U76" s="556">
        <v>-2.3273562663642955</v>
      </c>
      <c r="V76" s="556">
        <v>22.327430769440674</v>
      </c>
      <c r="W76" s="547"/>
    </row>
    <row r="77" spans="2:23" ht="4.5" customHeight="1">
      <c r="B77" s="580"/>
      <c r="C77" s="558"/>
      <c r="D77" s="559"/>
      <c r="E77" s="559"/>
      <c r="F77" s="559"/>
      <c r="H77" s="278" t="s">
        <v>308</v>
      </c>
    </row>
    <row r="78" spans="2:23">
      <c r="B78" s="628" t="s">
        <v>518</v>
      </c>
      <c r="C78" s="628"/>
      <c r="D78" s="628"/>
      <c r="E78" s="628"/>
      <c r="F78" s="628"/>
      <c r="G78" s="628"/>
      <c r="H78" s="628"/>
      <c r="I78" s="628"/>
    </row>
    <row r="79" spans="2:23" ht="5.25" customHeight="1"/>
    <row r="80" spans="2:23" ht="15" customHeight="1">
      <c r="B80" s="582"/>
      <c r="C80" s="584"/>
      <c r="D80" s="560"/>
      <c r="E80" s="560"/>
      <c r="F80" s="560"/>
      <c r="H80" s="278" t="s">
        <v>307</v>
      </c>
    </row>
  </sheetData>
  <mergeCells count="2">
    <mergeCell ref="B7:J7"/>
    <mergeCell ref="B78:I7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112"/>
  <sheetViews>
    <sheetView showGridLines="0" zoomScaleNormal="100" workbookViewId="0"/>
  </sheetViews>
  <sheetFormatPr baseColWidth="10" defaultColWidth="11.42578125" defaultRowHeight="14.25"/>
  <cols>
    <col min="2" max="2" width="11.140625" style="8" customWidth="1"/>
    <col min="3" max="3" width="2.42578125" style="8" customWidth="1"/>
    <col min="4" max="4" width="16.42578125" style="8" customWidth="1"/>
    <col min="5" max="5" width="19.140625" customWidth="1"/>
    <col min="6" max="6" width="19.42578125" customWidth="1"/>
    <col min="7" max="8" width="19.42578125" style="432" customWidth="1"/>
    <col min="9" max="9" width="15.5703125" customWidth="1"/>
    <col min="11" max="11" width="16.5703125" bestFit="1" customWidth="1"/>
    <col min="12" max="12" width="6.28515625" style="8" customWidth="1"/>
    <col min="13" max="13" width="11.7109375" style="8" bestFit="1" customWidth="1"/>
    <col min="14" max="14" width="15.42578125" style="8" customWidth="1"/>
  </cols>
  <sheetData>
    <row r="1" spans="2:14" ht="15.75">
      <c r="B1" s="15"/>
      <c r="C1" s="15"/>
      <c r="D1" s="15"/>
      <c r="L1" s="337"/>
    </row>
    <row r="2" spans="2:14" ht="15.75">
      <c r="B2" s="15"/>
      <c r="C2" s="15"/>
      <c r="D2" s="15"/>
      <c r="L2" s="337"/>
    </row>
    <row r="3" spans="2:14" ht="15.75">
      <c r="B3" s="15"/>
      <c r="C3" s="15"/>
      <c r="D3" s="15"/>
      <c r="L3" s="337"/>
    </row>
    <row r="4" spans="2:14" ht="15.75">
      <c r="B4" s="15"/>
      <c r="C4" s="15"/>
      <c r="D4" s="15"/>
      <c r="L4" s="337"/>
    </row>
    <row r="5" spans="2:14" ht="15.75">
      <c r="B5" s="15"/>
      <c r="C5" s="15"/>
      <c r="D5" s="15"/>
      <c r="L5" s="337"/>
    </row>
    <row r="6" spans="2:14" ht="15.75">
      <c r="B6" s="15"/>
      <c r="C6" s="15"/>
      <c r="D6" s="15"/>
      <c r="L6" s="337"/>
    </row>
    <row r="7" spans="2:14" ht="29.25" customHeight="1">
      <c r="B7" s="633" t="s">
        <v>429</v>
      </c>
      <c r="C7" s="633"/>
      <c r="D7" s="633"/>
      <c r="E7" s="633"/>
      <c r="F7" s="633"/>
      <c r="G7" s="633"/>
      <c r="H7" s="633"/>
      <c r="I7" s="633"/>
      <c r="L7"/>
      <c r="M7"/>
      <c r="N7"/>
    </row>
    <row r="8" spans="2:14" ht="12.75" customHeight="1">
      <c r="B8" s="645"/>
      <c r="C8" s="645"/>
      <c r="D8" s="645"/>
      <c r="L8"/>
      <c r="M8"/>
      <c r="N8"/>
    </row>
    <row r="9" spans="2:14" ht="81">
      <c r="B9" s="348" t="s">
        <v>5</v>
      </c>
      <c r="C9" s="348"/>
      <c r="D9" s="348" t="s">
        <v>205</v>
      </c>
      <c r="E9" s="348" t="s">
        <v>362</v>
      </c>
      <c r="F9" s="348" t="s">
        <v>428</v>
      </c>
      <c r="G9" s="348" t="s">
        <v>431</v>
      </c>
      <c r="H9" s="348" t="s">
        <v>553</v>
      </c>
      <c r="I9" s="348" t="s">
        <v>558</v>
      </c>
      <c r="J9" s="416"/>
      <c r="L9"/>
      <c r="M9"/>
      <c r="N9"/>
    </row>
    <row r="10" spans="2:14" ht="17.100000000000001" customHeight="1">
      <c r="B10" s="425">
        <v>2001</v>
      </c>
      <c r="C10" s="425"/>
      <c r="D10" s="428">
        <v>15060</v>
      </c>
      <c r="E10" s="426">
        <v>23556</v>
      </c>
      <c r="F10" s="426">
        <v>1694975</v>
      </c>
      <c r="G10" s="426">
        <v>139709.29699999999</v>
      </c>
      <c r="H10" s="433">
        <v>35.400060000000003</v>
      </c>
      <c r="I10" s="435">
        <v>394658.36216096801</v>
      </c>
      <c r="L10"/>
      <c r="M10"/>
      <c r="N10"/>
    </row>
    <row r="11" spans="2:14" ht="17.100000000000001" customHeight="1">
      <c r="B11" s="425">
        <v>2002</v>
      </c>
      <c r="C11" s="425"/>
      <c r="D11" s="428">
        <v>14197</v>
      </c>
      <c r="E11" s="426">
        <v>17919</v>
      </c>
      <c r="F11" s="426">
        <v>1516971</v>
      </c>
      <c r="G11" s="426">
        <v>142001.932</v>
      </c>
      <c r="H11" s="433">
        <v>38.827829999999999</v>
      </c>
      <c r="I11" s="436">
        <v>365722.04009340727</v>
      </c>
      <c r="J11" s="432"/>
      <c r="L11"/>
      <c r="M11"/>
      <c r="N11"/>
    </row>
    <row r="12" spans="2:14" ht="17.100000000000001" customHeight="1">
      <c r="B12" s="425">
        <v>2003</v>
      </c>
      <c r="C12" s="425"/>
      <c r="D12" s="428">
        <v>15542</v>
      </c>
      <c r="E12" s="426">
        <v>21176</v>
      </c>
      <c r="F12" s="426">
        <v>1705632</v>
      </c>
      <c r="G12" s="426">
        <v>177418.71299999999</v>
      </c>
      <c r="H12" s="433">
        <v>42.659309999999998</v>
      </c>
      <c r="I12" s="436">
        <v>415896.81830296828</v>
      </c>
      <c r="J12" s="432"/>
      <c r="L12"/>
      <c r="M12"/>
      <c r="N12"/>
    </row>
    <row r="13" spans="2:14" ht="17.100000000000001" customHeight="1">
      <c r="B13" s="425">
        <v>2004</v>
      </c>
      <c r="C13" s="425"/>
      <c r="D13" s="428">
        <v>18323</v>
      </c>
      <c r="E13" s="426">
        <v>22508</v>
      </c>
      <c r="F13" s="426">
        <v>1816086</v>
      </c>
      <c r="G13" s="426">
        <v>209321.027</v>
      </c>
      <c r="H13" s="433">
        <v>48.26003</v>
      </c>
      <c r="I13" s="436">
        <v>433735.79958404502</v>
      </c>
      <c r="J13" s="432"/>
      <c r="L13"/>
      <c r="M13"/>
      <c r="N13"/>
    </row>
    <row r="14" spans="2:14" ht="17.100000000000001" customHeight="1">
      <c r="B14" s="425">
        <v>2005</v>
      </c>
      <c r="C14" s="425"/>
      <c r="D14" s="428">
        <v>18511</v>
      </c>
      <c r="E14" s="426">
        <v>22070</v>
      </c>
      <c r="F14" s="426">
        <v>2035824</v>
      </c>
      <c r="G14" s="426">
        <v>253692.114</v>
      </c>
      <c r="H14" s="433">
        <v>55.052610000000001</v>
      </c>
      <c r="I14" s="436">
        <v>460817.59611397167</v>
      </c>
      <c r="J14" s="432"/>
      <c r="L14"/>
      <c r="M14"/>
      <c r="N14"/>
    </row>
    <row r="15" spans="2:14" ht="17.100000000000001" customHeight="1">
      <c r="B15" s="425">
        <v>2006</v>
      </c>
      <c r="C15" s="425"/>
      <c r="D15" s="428">
        <v>18955</v>
      </c>
      <c r="E15" s="426">
        <v>23144</v>
      </c>
      <c r="F15" s="426">
        <v>2331140</v>
      </c>
      <c r="G15" s="426">
        <v>311996.30499999999</v>
      </c>
      <c r="H15" s="433">
        <v>60.246110000000002</v>
      </c>
      <c r="I15" s="436">
        <v>517869.62676926365</v>
      </c>
      <c r="J15" s="432"/>
      <c r="L15"/>
      <c r="M15"/>
      <c r="N15"/>
    </row>
    <row r="16" spans="2:14" ht="17.100000000000001" customHeight="1">
      <c r="B16" s="425">
        <v>2007</v>
      </c>
      <c r="C16" s="425"/>
      <c r="D16" s="428">
        <v>23078</v>
      </c>
      <c r="E16" s="426">
        <v>28185</v>
      </c>
      <c r="F16" s="426">
        <v>2656244</v>
      </c>
      <c r="G16" s="426">
        <v>414926.74485700001</v>
      </c>
      <c r="H16" s="433">
        <v>66.756020000000007</v>
      </c>
      <c r="I16" s="436">
        <v>621557.04437891894</v>
      </c>
      <c r="J16" s="432"/>
      <c r="L16"/>
      <c r="M16"/>
      <c r="N16"/>
    </row>
    <row r="17" spans="2:14" ht="17.100000000000001" customHeight="1">
      <c r="B17" s="349">
        <v>2008</v>
      </c>
      <c r="C17" s="349"/>
      <c r="D17" s="428">
        <v>21793</v>
      </c>
      <c r="E17" s="426">
        <v>26712</v>
      </c>
      <c r="F17" s="426">
        <v>2555663</v>
      </c>
      <c r="G17" s="426">
        <v>461472.97198900004</v>
      </c>
      <c r="H17" s="433">
        <v>76.036659999999998</v>
      </c>
      <c r="I17" s="436">
        <v>606908.52542576182</v>
      </c>
      <c r="J17" s="432"/>
      <c r="K17" s="426"/>
      <c r="L17"/>
      <c r="M17"/>
      <c r="N17"/>
    </row>
    <row r="18" spans="2:14" ht="17.100000000000001" customHeight="1">
      <c r="B18" s="349">
        <v>2009</v>
      </c>
      <c r="C18" s="349"/>
      <c r="D18" s="428">
        <v>13589</v>
      </c>
      <c r="E18" s="426">
        <v>16965</v>
      </c>
      <c r="F18" s="426">
        <v>1396768</v>
      </c>
      <c r="G18" s="426">
        <v>295458.59600000002</v>
      </c>
      <c r="H18" s="433">
        <v>79.113900000000001</v>
      </c>
      <c r="I18" s="436">
        <v>373459.77887577278</v>
      </c>
      <c r="J18" s="432"/>
      <c r="K18" s="426"/>
      <c r="L18"/>
      <c r="M18"/>
      <c r="N18"/>
    </row>
    <row r="19" spans="2:14" ht="17.100000000000001" customHeight="1">
      <c r="B19" s="349">
        <v>2010</v>
      </c>
      <c r="C19" s="349"/>
      <c r="D19" s="428">
        <v>15292</v>
      </c>
      <c r="E19" s="426">
        <v>18152.999999999898</v>
      </c>
      <c r="F19" s="426">
        <v>1517694.000000007</v>
      </c>
      <c r="G19" s="426">
        <v>324376.51346099813</v>
      </c>
      <c r="H19" s="433">
        <v>83.721739999999997</v>
      </c>
      <c r="I19" s="436">
        <v>387445.97694815963</v>
      </c>
      <c r="J19" s="432"/>
      <c r="K19" s="426"/>
      <c r="L19"/>
      <c r="M19"/>
      <c r="N19"/>
    </row>
    <row r="20" spans="2:14" ht="17.100000000000001" customHeight="1">
      <c r="B20" s="349">
        <v>2011</v>
      </c>
      <c r="C20" s="349"/>
      <c r="D20" s="428">
        <v>16427</v>
      </c>
      <c r="E20" s="426">
        <v>20112</v>
      </c>
      <c r="F20" s="426">
        <v>1824860</v>
      </c>
      <c r="G20" s="426">
        <v>408660.97499999998</v>
      </c>
      <c r="H20" s="433">
        <v>87.686589999999995</v>
      </c>
      <c r="I20" s="436">
        <v>466047.28841662104</v>
      </c>
      <c r="J20" s="432"/>
      <c r="K20" s="426"/>
      <c r="L20"/>
      <c r="M20"/>
      <c r="N20"/>
    </row>
    <row r="21" spans="2:14" ht="17.100000000000001" customHeight="1">
      <c r="B21" s="349">
        <v>2012</v>
      </c>
      <c r="C21" s="349"/>
      <c r="D21" s="428">
        <v>15503</v>
      </c>
      <c r="E21" s="426">
        <v>19764</v>
      </c>
      <c r="F21" s="426">
        <v>1827352</v>
      </c>
      <c r="G21" s="426">
        <v>418556.94500000001</v>
      </c>
      <c r="H21" s="433">
        <v>91.6768</v>
      </c>
      <c r="I21" s="436">
        <v>456557.10605082201</v>
      </c>
      <c r="J21" s="432"/>
      <c r="K21" s="426"/>
      <c r="L21"/>
      <c r="M21"/>
      <c r="N21"/>
    </row>
    <row r="22" spans="2:14" ht="17.100000000000001" customHeight="1">
      <c r="B22" s="349">
        <v>2013</v>
      </c>
      <c r="C22" s="349"/>
      <c r="D22" s="428">
        <v>16416</v>
      </c>
      <c r="E22" s="426">
        <v>20123</v>
      </c>
      <c r="F22" s="426">
        <v>1848202</v>
      </c>
      <c r="G22" s="426">
        <v>417539.37300000002</v>
      </c>
      <c r="H22" s="433">
        <v>95.050079999999994</v>
      </c>
      <c r="I22" s="436">
        <v>439283.55767822609</v>
      </c>
      <c r="J22" s="432"/>
      <c r="K22" s="426"/>
      <c r="L22"/>
      <c r="M22"/>
      <c r="N22"/>
    </row>
    <row r="23" spans="2:14" ht="17.100000000000001" customHeight="1">
      <c r="B23" s="349">
        <v>2014</v>
      </c>
      <c r="C23" s="349"/>
      <c r="D23" s="428">
        <v>17739</v>
      </c>
      <c r="E23" s="426">
        <v>22503</v>
      </c>
      <c r="F23" s="426">
        <v>2162029</v>
      </c>
      <c r="G23" s="426">
        <v>533493.48959999997</v>
      </c>
      <c r="H23" s="433">
        <v>99.923479999999998</v>
      </c>
      <c r="I23" s="436">
        <v>533902.03143445367</v>
      </c>
      <c r="J23" s="432"/>
      <c r="K23" s="426"/>
      <c r="L23"/>
      <c r="M23"/>
      <c r="N23"/>
    </row>
    <row r="24" spans="2:14" ht="17.100000000000001" customHeight="1">
      <c r="B24" s="349">
        <v>2015</v>
      </c>
      <c r="C24" s="349"/>
      <c r="D24" s="428">
        <v>18606</v>
      </c>
      <c r="E24" s="426">
        <v>25150</v>
      </c>
      <c r="F24" s="426">
        <v>2486855</v>
      </c>
      <c r="G24" s="426">
        <v>597996.46577110002</v>
      </c>
      <c r="H24" s="433">
        <v>99.116514442684988</v>
      </c>
      <c r="I24" s="436">
        <v>603326.77065323642</v>
      </c>
      <c r="J24" s="432"/>
      <c r="K24" s="426"/>
      <c r="L24"/>
      <c r="M24"/>
      <c r="N24"/>
    </row>
    <row r="25" spans="2:14" ht="17.100000000000001" customHeight="1">
      <c r="B25" s="350">
        <v>2016</v>
      </c>
      <c r="C25" s="350"/>
      <c r="D25" s="429">
        <v>20144</v>
      </c>
      <c r="E25" s="427">
        <v>27729</v>
      </c>
      <c r="F25" s="427">
        <v>2598225</v>
      </c>
      <c r="G25" s="427">
        <v>646618.10712099995</v>
      </c>
      <c r="H25" s="434">
        <v>99.874945187690997</v>
      </c>
      <c r="I25" s="427">
        <v>647427.74667443999</v>
      </c>
      <c r="J25" s="432"/>
      <c r="K25" s="426"/>
      <c r="L25"/>
      <c r="M25"/>
      <c r="N25"/>
    </row>
    <row r="26" spans="2:14" ht="5.25" customHeight="1">
      <c r="B26" s="14"/>
      <c r="C26" s="14"/>
      <c r="L26"/>
      <c r="M26"/>
      <c r="N26"/>
    </row>
    <row r="27" spans="2:14" ht="16.5" customHeight="1">
      <c r="B27" s="646" t="s">
        <v>520</v>
      </c>
      <c r="C27" s="647"/>
      <c r="D27" s="647"/>
      <c r="E27" s="647"/>
      <c r="F27" s="647"/>
      <c r="G27" s="647"/>
      <c r="H27" s="647"/>
      <c r="I27" s="647"/>
      <c r="L27"/>
      <c r="M27"/>
      <c r="N27"/>
    </row>
    <row r="28" spans="2:14" ht="15">
      <c r="B28" s="7"/>
      <c r="C28" s="7"/>
      <c r="D28" s="7"/>
      <c r="L28"/>
      <c r="M28"/>
      <c r="N28"/>
    </row>
    <row r="29" spans="2:14" ht="15">
      <c r="B29" s="7"/>
      <c r="C29" s="7"/>
      <c r="D29" s="7"/>
      <c r="L29"/>
      <c r="M29"/>
      <c r="N29"/>
    </row>
    <row r="30" spans="2:14" ht="15">
      <c r="B30" s="7"/>
      <c r="C30" s="7"/>
      <c r="D30" s="7"/>
      <c r="L30"/>
      <c r="M30"/>
      <c r="N30"/>
    </row>
    <row r="31" spans="2:14" s="8" customFormat="1">
      <c r="E31"/>
      <c r="F31"/>
      <c r="G31" s="432"/>
      <c r="H31" s="432"/>
      <c r="I31"/>
    </row>
    <row r="32" spans="2:14" s="8" customFormat="1">
      <c r="E32"/>
      <c r="F32"/>
      <c r="G32" s="432"/>
      <c r="H32" s="432"/>
      <c r="I32"/>
    </row>
    <row r="33" spans="2:14" s="8" customFormat="1">
      <c r="E33"/>
      <c r="F33"/>
      <c r="G33" s="432"/>
      <c r="H33" s="432"/>
      <c r="I33"/>
    </row>
    <row r="34" spans="2:14" s="8" customFormat="1">
      <c r="E34"/>
      <c r="F34"/>
      <c r="G34" s="432"/>
      <c r="H34" s="432"/>
      <c r="I34"/>
    </row>
    <row r="35" spans="2:14" s="8" customFormat="1">
      <c r="E35"/>
      <c r="F35"/>
      <c r="G35" s="432"/>
      <c r="H35" s="432"/>
      <c r="I35"/>
    </row>
    <row r="36" spans="2:14" s="8" customFormat="1">
      <c r="E36"/>
      <c r="F36"/>
      <c r="G36" s="432"/>
      <c r="H36" s="432"/>
      <c r="I36"/>
    </row>
    <row r="37" spans="2:14" s="8" customFormat="1">
      <c r="E37"/>
      <c r="F37"/>
      <c r="G37" s="432"/>
      <c r="H37" s="432"/>
      <c r="I37"/>
    </row>
    <row r="38" spans="2:14" s="8" customFormat="1">
      <c r="E38"/>
      <c r="F38"/>
      <c r="G38" s="432"/>
      <c r="H38" s="432"/>
      <c r="I38"/>
    </row>
    <row r="39" spans="2:14" s="8" customFormat="1">
      <c r="E39"/>
      <c r="F39"/>
      <c r="G39" s="432"/>
      <c r="H39" s="432"/>
      <c r="I39"/>
    </row>
    <row r="40" spans="2:14" s="8" customFormat="1">
      <c r="E40"/>
      <c r="F40"/>
      <c r="G40" s="432"/>
      <c r="H40" s="432"/>
      <c r="I40"/>
    </row>
    <row r="41" spans="2:14" s="8" customFormat="1">
      <c r="B41" s="14"/>
      <c r="C41" s="14"/>
      <c r="D41" s="14"/>
      <c r="E41"/>
      <c r="F41"/>
      <c r="G41" s="432"/>
      <c r="H41" s="432"/>
      <c r="I41"/>
    </row>
    <row r="42" spans="2:14" s="8" customFormat="1">
      <c r="B42" s="14"/>
      <c r="C42" s="14"/>
      <c r="D42" s="14"/>
      <c r="E42"/>
      <c r="F42"/>
      <c r="G42" s="432"/>
      <c r="H42" s="432"/>
      <c r="I42"/>
    </row>
    <row r="43" spans="2:14" s="8" customFormat="1">
      <c r="B43" s="14"/>
      <c r="C43" s="14"/>
      <c r="D43" s="14"/>
      <c r="E43"/>
      <c r="F43"/>
      <c r="G43" s="432"/>
      <c r="H43" s="432"/>
      <c r="I43"/>
    </row>
    <row r="44" spans="2:14">
      <c r="L44"/>
      <c r="M44"/>
      <c r="N44"/>
    </row>
    <row r="45" spans="2:14">
      <c r="L45"/>
      <c r="M45"/>
      <c r="N45"/>
    </row>
    <row r="46" spans="2:14">
      <c r="L46"/>
      <c r="M46"/>
      <c r="N46"/>
    </row>
    <row r="47" spans="2:14">
      <c r="L47"/>
      <c r="M47"/>
      <c r="N47"/>
    </row>
    <row r="48" spans="2:14">
      <c r="L48"/>
      <c r="M48"/>
      <c r="N48"/>
    </row>
    <row r="49" spans="2:14">
      <c r="L49"/>
      <c r="M49"/>
      <c r="N49"/>
    </row>
    <row r="50" spans="2:14">
      <c r="L50"/>
      <c r="M50"/>
      <c r="N50"/>
    </row>
    <row r="51" spans="2:14">
      <c r="L51"/>
      <c r="M51"/>
      <c r="N51"/>
    </row>
    <row r="52" spans="2:14">
      <c r="L52"/>
      <c r="M52"/>
      <c r="N52"/>
    </row>
    <row r="53" spans="2:14">
      <c r="L53"/>
      <c r="M53"/>
      <c r="N53"/>
    </row>
    <row r="54" spans="2:14">
      <c r="L54"/>
      <c r="M54"/>
      <c r="N54"/>
    </row>
    <row r="55" spans="2:14">
      <c r="L55"/>
      <c r="M55"/>
      <c r="N55"/>
    </row>
    <row r="56" spans="2:14">
      <c r="L56"/>
      <c r="M56"/>
      <c r="N56"/>
    </row>
    <row r="57" spans="2:14">
      <c r="L57"/>
      <c r="M57"/>
      <c r="N57"/>
    </row>
    <row r="58" spans="2:14">
      <c r="L58"/>
      <c r="M58"/>
      <c r="N58"/>
    </row>
    <row r="59" spans="2:14">
      <c r="L59"/>
      <c r="M59"/>
      <c r="N59"/>
    </row>
    <row r="60" spans="2:14">
      <c r="L60"/>
      <c r="M60"/>
      <c r="N60"/>
    </row>
    <row r="61" spans="2:14">
      <c r="L61"/>
      <c r="M61"/>
      <c r="N61"/>
    </row>
    <row r="62" spans="2:14">
      <c r="L62"/>
      <c r="M62"/>
      <c r="N62"/>
    </row>
    <row r="63" spans="2:14">
      <c r="L63"/>
      <c r="M63"/>
      <c r="N63"/>
    </row>
    <row r="64" spans="2:14" s="8" customFormat="1" ht="15">
      <c r="B64" s="16"/>
      <c r="C64" s="16"/>
      <c r="D64" s="16"/>
      <c r="E64"/>
      <c r="F64"/>
      <c r="G64" s="432"/>
      <c r="H64" s="432"/>
      <c r="I64"/>
    </row>
    <row r="65" spans="12:14">
      <c r="L65"/>
      <c r="M65"/>
      <c r="N65"/>
    </row>
    <row r="66" spans="12:14">
      <c r="L66"/>
      <c r="M66"/>
      <c r="N66"/>
    </row>
    <row r="67" spans="12:14">
      <c r="L67"/>
      <c r="M67"/>
      <c r="N67"/>
    </row>
    <row r="68" spans="12:14">
      <c r="L68"/>
      <c r="M68"/>
      <c r="N68"/>
    </row>
    <row r="69" spans="12:14">
      <c r="L69"/>
      <c r="M69"/>
      <c r="N69"/>
    </row>
    <row r="70" spans="12:14">
      <c r="L70"/>
      <c r="M70"/>
      <c r="N70"/>
    </row>
    <row r="71" spans="12:14">
      <c r="L71"/>
      <c r="M71"/>
      <c r="N71"/>
    </row>
    <row r="72" spans="12:14">
      <c r="L72"/>
      <c r="M72"/>
      <c r="N72"/>
    </row>
    <row r="73" spans="12:14">
      <c r="L73"/>
      <c r="M73"/>
      <c r="N73"/>
    </row>
    <row r="74" spans="12:14">
      <c r="L74"/>
      <c r="M74"/>
      <c r="N74"/>
    </row>
    <row r="75" spans="12:14">
      <c r="L75"/>
      <c r="M75"/>
      <c r="N75"/>
    </row>
    <row r="76" spans="12:14">
      <c r="L76"/>
      <c r="M76"/>
      <c r="N76"/>
    </row>
    <row r="77" spans="12:14">
      <c r="L77"/>
      <c r="M77"/>
      <c r="N77"/>
    </row>
    <row r="78" spans="12:14">
      <c r="L78"/>
      <c r="M78"/>
      <c r="N78"/>
    </row>
    <row r="79" spans="12:14">
      <c r="L79"/>
      <c r="M79"/>
      <c r="N79"/>
    </row>
    <row r="80" spans="12:14">
      <c r="L80"/>
      <c r="M80"/>
      <c r="N80"/>
    </row>
    <row r="81" spans="12:14">
      <c r="L81"/>
      <c r="M81"/>
      <c r="N81"/>
    </row>
    <row r="82" spans="12:14">
      <c r="L82"/>
      <c r="M82"/>
      <c r="N82"/>
    </row>
    <row r="83" spans="12:14">
      <c r="L83"/>
      <c r="M83"/>
      <c r="N83"/>
    </row>
    <row r="84" spans="12:14">
      <c r="L84"/>
      <c r="M84"/>
      <c r="N84"/>
    </row>
    <row r="85" spans="12:14">
      <c r="L85"/>
      <c r="M85"/>
      <c r="N85"/>
    </row>
    <row r="86" spans="12:14">
      <c r="L86"/>
      <c r="M86"/>
      <c r="N86"/>
    </row>
    <row r="87" spans="12:14">
      <c r="L87"/>
      <c r="M87"/>
      <c r="N87"/>
    </row>
    <row r="88" spans="12:14">
      <c r="L88"/>
      <c r="M88"/>
      <c r="N88"/>
    </row>
    <row r="89" spans="12:14">
      <c r="L89"/>
      <c r="M89"/>
      <c r="N89"/>
    </row>
    <row r="90" spans="12:14">
      <c r="L90"/>
      <c r="M90"/>
      <c r="N90"/>
    </row>
    <row r="91" spans="12:14">
      <c r="L91"/>
      <c r="M91"/>
      <c r="N91"/>
    </row>
    <row r="92" spans="12:14">
      <c r="L92"/>
      <c r="M92"/>
      <c r="N92"/>
    </row>
    <row r="93" spans="12:14">
      <c r="L93"/>
      <c r="M93"/>
      <c r="N93"/>
    </row>
    <row r="94" spans="12:14">
      <c r="L94"/>
      <c r="M94"/>
      <c r="N94"/>
    </row>
    <row r="95" spans="12:14">
      <c r="L95"/>
      <c r="M95"/>
      <c r="N95"/>
    </row>
    <row r="96" spans="12:14">
      <c r="L96"/>
      <c r="M96"/>
      <c r="N96"/>
    </row>
    <row r="97" spans="12:14">
      <c r="L97"/>
      <c r="M97"/>
      <c r="N97"/>
    </row>
    <row r="98" spans="12:14">
      <c r="L98"/>
      <c r="M98"/>
      <c r="N98"/>
    </row>
    <row r="99" spans="12:14">
      <c r="L99"/>
      <c r="M99"/>
      <c r="N99"/>
    </row>
    <row r="100" spans="12:14">
      <c r="L100"/>
      <c r="M100"/>
      <c r="N100"/>
    </row>
    <row r="101" spans="12:14">
      <c r="L101"/>
      <c r="M101"/>
      <c r="N101"/>
    </row>
    <row r="102" spans="12:14">
      <c r="L102"/>
      <c r="M102"/>
      <c r="N102"/>
    </row>
    <row r="103" spans="12:14">
      <c r="L103"/>
      <c r="M103"/>
      <c r="N103"/>
    </row>
    <row r="104" spans="12:14">
      <c r="L104"/>
      <c r="M104"/>
      <c r="N104"/>
    </row>
    <row r="105" spans="12:14">
      <c r="L105"/>
      <c r="M105"/>
      <c r="N105"/>
    </row>
    <row r="106" spans="12:14">
      <c r="L106"/>
      <c r="M106"/>
      <c r="N106"/>
    </row>
    <row r="107" spans="12:14">
      <c r="L107"/>
      <c r="M107"/>
      <c r="N107"/>
    </row>
    <row r="108" spans="12:14">
      <c r="L108"/>
      <c r="M108"/>
      <c r="N108"/>
    </row>
    <row r="109" spans="12:14">
      <c r="L109"/>
      <c r="M109"/>
      <c r="N109"/>
    </row>
    <row r="110" spans="12:14">
      <c r="L110"/>
      <c r="M110"/>
      <c r="N110"/>
    </row>
    <row r="111" spans="12:14">
      <c r="L111"/>
      <c r="M111"/>
      <c r="N111"/>
    </row>
    <row r="112" spans="12:14">
      <c r="L112"/>
      <c r="M112"/>
      <c r="N112"/>
    </row>
  </sheetData>
  <mergeCells count="3">
    <mergeCell ref="B8:D8"/>
    <mergeCell ref="B7:I7"/>
    <mergeCell ref="B27:I27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36</vt:i4>
      </vt:variant>
      <vt:variant>
        <vt:lpstr>Rangos con nombre</vt:lpstr>
      </vt:variant>
      <vt:variant>
        <vt:i4>10</vt:i4>
      </vt:variant>
    </vt:vector>
  </HeadingPairs>
  <TitlesOfParts>
    <vt:vector baseType="lpstr" size="46">
      <vt:lpstr>Compendio_Vivienda_16</vt:lpstr>
      <vt:lpstr>c1_1</vt:lpstr>
      <vt:lpstr>c1_2</vt:lpstr>
      <vt:lpstr>c1_3</vt:lpstr>
      <vt:lpstr>c1_4</vt:lpstr>
      <vt:lpstr>c1_5</vt:lpstr>
      <vt:lpstr>c1_6</vt:lpstr>
      <vt:lpstr>c1_7</vt:lpstr>
      <vt:lpstr>c2_1</vt:lpstr>
      <vt:lpstr>c2_2</vt:lpstr>
      <vt:lpstr>c2_3</vt:lpstr>
      <vt:lpstr>c2_4</vt:lpstr>
      <vt:lpstr>c2_5</vt:lpstr>
      <vt:lpstr>c3_1</vt:lpstr>
      <vt:lpstr>c3_2</vt:lpstr>
      <vt:lpstr>c3_3</vt:lpstr>
      <vt:lpstr>c3_4</vt:lpstr>
      <vt:lpstr>c3_5</vt:lpstr>
      <vt:lpstr>c3_6</vt:lpstr>
      <vt:lpstr>c3_7</vt:lpstr>
      <vt:lpstr>c3_8</vt:lpstr>
      <vt:lpstr>c3_9</vt:lpstr>
      <vt:lpstr>c3_10</vt:lpstr>
      <vt:lpstr>c3_11</vt:lpstr>
      <vt:lpstr>c3_12</vt:lpstr>
      <vt:lpstr>c3_13</vt:lpstr>
      <vt:lpstr>c4_1</vt:lpstr>
      <vt:lpstr>c4_2</vt:lpstr>
      <vt:lpstr>c4_3</vt:lpstr>
      <vt:lpstr>c4_4</vt:lpstr>
      <vt:lpstr>c4_5</vt:lpstr>
      <vt:lpstr>c4_6</vt:lpstr>
      <vt:lpstr>c4_7</vt:lpstr>
      <vt:lpstr>c4_8</vt:lpstr>
      <vt:lpstr>c4_9</vt:lpstr>
      <vt:lpstr>c4_10</vt:lpstr>
      <vt:lpstr>'c1_3'!Área_de_impresión</vt:lpstr>
      <vt:lpstr>'c1_5'!Área_de_impresión</vt:lpstr>
      <vt:lpstr>'c1_6'!Área_de_impresión</vt:lpstr>
      <vt:lpstr>'c2_1'!Área_de_impresión</vt:lpstr>
      <vt:lpstr>'c2_2'!Área_de_impresión</vt:lpstr>
      <vt:lpstr>'c2_3'!Área_de_impresión</vt:lpstr>
      <vt:lpstr>'c2_4'!Área_de_impresión</vt:lpstr>
      <vt:lpstr>'c2_5'!Área_de_impresión</vt:lpstr>
      <vt:lpstr>'c4_2'!Área_de_impresión</vt:lpstr>
      <vt:lpstr>'c4_4'!Área_de_impresión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