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geovanny\Desktop\TRANSPARENCIA OGIRH 2020\"/>
    </mc:Choice>
  </mc:AlternateContent>
  <xr:revisionPtr revIDLastSave="0" documentId="13_ncr:1_{59B535FF-7D11-4764-8652-7FC215A1AE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MB. 2022-2026  MIVAH" sheetId="3" r:id="rId1"/>
    <sheet name="Incapacidades" sheetId="9" state="hidden" r:id="rId2"/>
    <sheet name="Prestaciones legales " sheetId="10" state="hidden" r:id="rId3"/>
  </sheets>
  <definedNames>
    <definedName name="_xlnm._FilterDatabase" localSheetId="0" hidden="1">'NOMB. 2022-2026  MIVAH'!$A$10:$AKU$10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0" l="1"/>
  <c r="D31" i="10"/>
  <c r="D10" i="10"/>
  <c r="F11" i="9"/>
  <c r="C10" i="9"/>
  <c r="D9" i="9"/>
  <c r="C9" i="9"/>
  <c r="C8" i="9"/>
  <c r="D8" i="9" s="1"/>
  <c r="E9" i="9" l="1"/>
  <c r="D10" i="9"/>
  <c r="D11" i="9" s="1"/>
  <c r="C11" i="9"/>
  <c r="D40" i="10"/>
  <c r="E8" i="9"/>
  <c r="E10" i="9" l="1"/>
  <c r="E11" i="9" s="1"/>
</calcChain>
</file>

<file path=xl/sharedStrings.xml><?xml version="1.0" encoding="utf-8"?>
<sst xmlns="http://schemas.openxmlformats.org/spreadsheetml/2006/main" count="199" uniqueCount="144">
  <si>
    <t>N°</t>
  </si>
  <si>
    <t>PRIMER APELLIDO</t>
  </si>
  <si>
    <t>SEGUNDO APELLIDO</t>
  </si>
  <si>
    <t>NOMBRE</t>
  </si>
  <si>
    <t>CEDULA</t>
  </si>
  <si>
    <t>PUESTO</t>
  </si>
  <si>
    <t>CLASE DE PUESTO</t>
  </si>
  <si>
    <t>DEPENDENCIA PRESUPUESTARIA</t>
  </si>
  <si>
    <t>Dirección de Vivienda y Asentamientos Humanos</t>
  </si>
  <si>
    <t>COSTO DE VIDA</t>
  </si>
  <si>
    <t>Despacho Ministerial</t>
  </si>
  <si>
    <t>Consultor Licenciado Experto</t>
  </si>
  <si>
    <t>Asesor Profesional</t>
  </si>
  <si>
    <t xml:space="preserve">Jiménez </t>
  </si>
  <si>
    <t>CALCULO INCAPACIDADES 2018</t>
  </si>
  <si>
    <t>PROMEDIO</t>
  </si>
  <si>
    <t>TOTAL ESTIMADO 2017</t>
  </si>
  <si>
    <t>AJUSTE EL 8/5/2017:</t>
  </si>
  <si>
    <t>Partida 60399  Diciembre 2012</t>
  </si>
  <si>
    <t xml:space="preserve">Programa </t>
  </si>
  <si>
    <t xml:space="preserve">Saldo Inicial </t>
  </si>
  <si>
    <t xml:space="preserve">Saldo Pagado </t>
  </si>
  <si>
    <t>Partida 60399  Diciembre 2013</t>
  </si>
  <si>
    <t>Saldo Pagado</t>
  </si>
  <si>
    <t>Partida 60399  Diciembre 2014</t>
  </si>
  <si>
    <t>Partida 60399  Diciembre 2015</t>
  </si>
  <si>
    <t>Partida 60399  Diciembre 2016</t>
  </si>
  <si>
    <t>Fuentes:</t>
  </si>
  <si>
    <t>Informes 98 Diciembre 2012 - 2013 -  2014 – 2015 y 2016.</t>
  </si>
  <si>
    <t>Ley de Presupuesto 2012 - 2013- 2014 – 2015 y 2016.</t>
  </si>
  <si>
    <t>PRESTACIONES LABORALES FUNCIONARIOS MIVAH 2018</t>
  </si>
  <si>
    <t>Programa 811</t>
  </si>
  <si>
    <t>Servidor</t>
  </si>
  <si>
    <t>Observaciones</t>
  </si>
  <si>
    <t>Monto a pagar</t>
  </si>
  <si>
    <t>Mariam Pérez Gutiérrez*</t>
  </si>
  <si>
    <t>Corresponde a un total de 60días de Cesantía. Con 17 días de vacaciones no disfrutados.</t>
  </si>
  <si>
    <t>Total 811</t>
  </si>
  <si>
    <t>Programa 814</t>
  </si>
  <si>
    <t>Actividades Centrales</t>
  </si>
  <si>
    <t>Gerardo Adolfo Rojas Carrera</t>
  </si>
  <si>
    <t>Corresponde a un total de 160 días de Cesantía. Con 17,5 días de vacaciones no disfrutados y 23,83 días proporcionales.</t>
  </si>
  <si>
    <t>Antonio Benavides Campos</t>
  </si>
  <si>
    <t>Corresponde a un total de 160 días de Cesantía. Con 14 días de vacaciones no disfrutados y 12,5 días proporcionales.</t>
  </si>
  <si>
    <t>Hellen Cristina Porras Loaiza</t>
  </si>
  <si>
    <t>Corresponde a un total de 154 días de Cesantía. Con 12,5 días de vacaciones no disfrutados y 1,25 días proporcionales.</t>
  </si>
  <si>
    <t>Paola Aguilar Sánchez</t>
  </si>
  <si>
    <t>Corresponde a un total de 60 días de Cesantía. Con 12,5 días de vacaciones proporcionales.</t>
  </si>
  <si>
    <t>Edwin José Alvarado Mena</t>
  </si>
  <si>
    <t>Corresponde a un total de 19,5 días de Cesantía. Con 5,75 días de vacaciones proporcionales.</t>
  </si>
  <si>
    <t>Daniela Ávila Bolaños</t>
  </si>
  <si>
    <t>Corresponde a un total de 82 días de Cesantía. Con 11,25 días de vacaciones proporcionales.</t>
  </si>
  <si>
    <t>José Alberto Chaves Salas</t>
  </si>
  <si>
    <t>Corresponde a un total de 105 días de Cesantía. Con 19 días de vacaciones no disfrutados.</t>
  </si>
  <si>
    <t>José Mauricio Mora Villalta</t>
  </si>
  <si>
    <t>Corresponde a un total de 82 días de Cesantía. Con 5 días de vacaciones no disfrutados y 8,75 de días proporcionales.</t>
  </si>
  <si>
    <t>Ricardo Murillo Rapso</t>
  </si>
  <si>
    <t>Corresponde a un total de 82 días de Cesantía. Con 13,75 días de vacaciones proporcionales.</t>
  </si>
  <si>
    <t>Eduardo Rodríguez Calderón</t>
  </si>
  <si>
    <t>Corresponde a un total de 82 días de Cesantía. Con 13,25 días de vacaciones proporcionales.</t>
  </si>
  <si>
    <t>Grettel Vega Arce</t>
  </si>
  <si>
    <t>Corresponde a un total de 82 días de Cesantía. Con 12 días de vacaciones no disfrutados.</t>
  </si>
  <si>
    <t>Jorge Alberto Jenkins Vargas</t>
  </si>
  <si>
    <t>Corresponde a un total de 160 días de Cesantía. Con 32 días de vacaciones no disfrutados y 2,16 de días proporcionales.</t>
  </si>
  <si>
    <t>Iris Díaz Montero</t>
  </si>
  <si>
    <t>Corresponde a un total de 160 días de Cesantía. Con 19 días de vacaciones no disfrutados y 15,12 de días proporcionales.</t>
  </si>
  <si>
    <t>Rosendo Pujol</t>
  </si>
  <si>
    <t xml:space="preserve">Corresponde a 29 días de vacaciones no disfrutados. </t>
  </si>
  <si>
    <t>Mariela Madrigal</t>
  </si>
  <si>
    <t>Corresponde a un total de 14 días de Cesantía. Con 4 días de vacaciones no disfrutados.</t>
  </si>
  <si>
    <t>Total 814</t>
  </si>
  <si>
    <t>Programa 815</t>
  </si>
  <si>
    <t>Ordenamiento Territorial</t>
  </si>
  <si>
    <t>Silvia Karina Valentinuzzi Núñez</t>
  </si>
  <si>
    <t>Corresponde a un total de 82 días de Cesantía. Con 12,5 días de vacaciones proporcionales.</t>
  </si>
  <si>
    <t>Total 815</t>
  </si>
  <si>
    <t>Total Título 215</t>
  </si>
  <si>
    <t>* De acuerdo con DAF, este caso se halla en consulta de Asesoría Jurídica.</t>
  </si>
  <si>
    <t>Quesada</t>
  </si>
  <si>
    <t>RIGE NOMBRAMIENTO</t>
  </si>
  <si>
    <t xml:space="preserve">Villalobos </t>
  </si>
  <si>
    <t>Chaves</t>
  </si>
  <si>
    <t>Juan Diego</t>
  </si>
  <si>
    <t>01-1328-0513</t>
  </si>
  <si>
    <t>Consultor Licenciado</t>
  </si>
  <si>
    <t>Despacho Viceministerial</t>
  </si>
  <si>
    <t>Asistente profesional</t>
  </si>
  <si>
    <t>Martínez</t>
  </si>
  <si>
    <t>Chofer de Confianza</t>
  </si>
  <si>
    <t xml:space="preserve">Elizondo </t>
  </si>
  <si>
    <t>Alejandro</t>
  </si>
  <si>
    <t>01-1422-0329</t>
  </si>
  <si>
    <t xml:space="preserve">Castro </t>
  </si>
  <si>
    <t>Marín</t>
  </si>
  <si>
    <t>Carolina</t>
  </si>
  <si>
    <t>01-1146-0455</t>
  </si>
  <si>
    <t xml:space="preserve">Vacante </t>
  </si>
  <si>
    <t>González</t>
  </si>
  <si>
    <t>Espinoza</t>
  </si>
  <si>
    <t>Olger Ignacio</t>
  </si>
  <si>
    <t xml:space="preserve">León </t>
  </si>
  <si>
    <t>Rodríguez</t>
  </si>
  <si>
    <t>Roy Ernesto</t>
  </si>
  <si>
    <t>06-0303-0884</t>
  </si>
  <si>
    <t xml:space="preserve">Castillo </t>
  </si>
  <si>
    <t>Jonathan Mauricio</t>
  </si>
  <si>
    <t>Munguía</t>
  </si>
  <si>
    <t>Paiz</t>
  </si>
  <si>
    <t>Yelba</t>
  </si>
  <si>
    <t>Guzmán</t>
  </si>
  <si>
    <t>Fernández</t>
  </si>
  <si>
    <t>Juan Ingnacio</t>
  </si>
  <si>
    <t>03-0381-0420</t>
  </si>
  <si>
    <t>NOMBRAMIENTOS PUESTOS DE CONFIANZA DESPACHO MINISTERIAL - VICEMINISTERIAL Y DIRECCIONES PERIODO 2022-2026</t>
  </si>
  <si>
    <t xml:space="preserve"> Porras </t>
  </si>
  <si>
    <t>Jéssica</t>
  </si>
  <si>
    <t>Céspedes</t>
  </si>
  <si>
    <t>Roy Allan</t>
  </si>
  <si>
    <t>Molina</t>
  </si>
  <si>
    <t>Varela</t>
  </si>
  <si>
    <t>Wendy</t>
  </si>
  <si>
    <t>Morales</t>
  </si>
  <si>
    <t>Alpizar</t>
  </si>
  <si>
    <t>Manuel</t>
  </si>
  <si>
    <t xml:space="preserve">Cortés </t>
  </si>
  <si>
    <t>Sánchez</t>
  </si>
  <si>
    <t>Miguel</t>
  </si>
  <si>
    <t>Castro</t>
  </si>
  <si>
    <t>01-0910-0872</t>
  </si>
  <si>
    <t>01-0986-0834</t>
  </si>
  <si>
    <t>01-0792-0950</t>
  </si>
  <si>
    <t>Neiry Yolanda</t>
  </si>
  <si>
    <t>01-0988-0561</t>
  </si>
  <si>
    <t>04-0183-0960</t>
  </si>
  <si>
    <t>Ministra</t>
  </si>
  <si>
    <t>Viceministro</t>
  </si>
  <si>
    <t>Director de Vivienda</t>
  </si>
  <si>
    <t>Directora Administrativa y Financiera</t>
  </si>
  <si>
    <t>Director Dirección Gestión Integrada de Territorio</t>
  </si>
  <si>
    <t>INVU</t>
  </si>
  <si>
    <t>Dirección Administrativa y Financiera</t>
  </si>
  <si>
    <t>Dirección Ordenamiento Territorial</t>
  </si>
  <si>
    <t>Dirección Proyección a la Comunidad</t>
  </si>
  <si>
    <t>Hasta el 07/05/2026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</si>
</sst>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₡#,##0.00"/>
    <numFmt numFmtId="165" formatCode="\₡#,##0"/>
    <numFmt numFmtId="166" formatCode="00\-0000\-0000"/>
    <numFmt numFmtId="167" formatCode="000000"/>
    <numFmt numFmtId="168" formatCode="0.000%"/>
    <numFmt numFmtId="169" formatCode="0.000"/>
  </numFmts>
  <fonts count="30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B050"/>
      <name val="Arial"/>
      <family val="2"/>
      <charset val="1"/>
    </font>
    <font>
      <b/>
      <sz val="12"/>
      <color rgb="FFFFFFFF"/>
      <name val="Calibri"/>
      <family val="2"/>
      <charset val="1"/>
    </font>
    <font>
      <sz val="8"/>
      <color rgb="FF000000"/>
      <name val="Arial"/>
      <family val="2"/>
      <charset val="1"/>
    </font>
    <font>
      <b/>
      <sz val="11"/>
      <color rgb="FF2F5597"/>
      <name val="Arial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b/>
      <sz val="12"/>
      <name val="Arial"/>
      <family val="2"/>
    </font>
    <font>
      <sz val="8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1F497D"/>
        <bgColor rgb="FF2F5597"/>
      </patternFill>
    </fill>
    <fill>
      <patternFill patternType="solid">
        <fgColor rgb="FF002060"/>
        <bgColor rgb="FF203864"/>
      </patternFill>
    </fill>
    <fill>
      <patternFill patternType="solid">
        <fgColor rgb="FF203864"/>
        <bgColor rgb="FF1F497D"/>
      </patternFill>
    </fill>
    <fill>
      <patternFill patternType="solid">
        <fgColor rgb="FF2F5597"/>
        <bgColor rgb="FF1F497D"/>
      </patternFill>
    </fill>
    <fill>
      <patternFill patternType="solid">
        <fgColor rgb="FFD4E8C6"/>
        <b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3300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1"/>
        <bgColor rgb="FF003300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6" fillId="0" borderId="0" applyBorder="0" applyProtection="0"/>
    <xf numFmtId="0" fontId="8" fillId="0" borderId="0"/>
  </cellStyleXfs>
  <cellXfs count="84">
    <xf numFmtId="0" fontId="0" fillId="0" borderId="0" xfId="0"/>
    <xf numFmtId="0" fontId="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0" fontId="17" fillId="0" borderId="0" xfId="0" applyFont="1" applyAlignment="1">
      <alignment horizontal="center"/>
    </xf>
    <xf numFmtId="168" fontId="16" fillId="3" borderId="3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9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2" fillId="0" borderId="2" xfId="0" applyNumberFormat="1" applyFont="1" applyBorder="1"/>
    <xf numFmtId="165" fontId="3" fillId="0" borderId="2" xfId="0" applyNumberFormat="1" applyFont="1" applyBorder="1"/>
    <xf numFmtId="0" fontId="11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65" fontId="16" fillId="4" borderId="2" xfId="0" applyNumberFormat="1" applyFont="1" applyFill="1" applyBorder="1"/>
    <xf numFmtId="0" fontId="18" fillId="0" borderId="2" xfId="0" applyFont="1" applyBorder="1" applyAlignment="1">
      <alignment horizontal="center" vertical="center" wrapText="1"/>
    </xf>
    <xf numFmtId="10" fontId="26" fillId="0" borderId="0" xfId="1" applyNumberFormat="1" applyBorder="1" applyProtection="1"/>
    <xf numFmtId="165" fontId="2" fillId="0" borderId="0" xfId="0" applyNumberFormat="1" applyFo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169" fontId="0" fillId="0" borderId="0" xfId="0" applyNumberFormat="1"/>
    <xf numFmtId="164" fontId="3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justify" vertical="center" wrapText="1"/>
    </xf>
    <xf numFmtId="164" fontId="10" fillId="7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15" fillId="6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5" borderId="0" xfId="0" applyFont="1" applyFill="1" applyAlignment="1">
      <alignment horizontal="center" vertical="center"/>
    </xf>
    <xf numFmtId="164" fontId="16" fillId="6" borderId="0" xfId="0" applyNumberFormat="1" applyFont="1" applyFill="1" applyAlignment="1">
      <alignment horizontal="center" vertical="center"/>
    </xf>
    <xf numFmtId="0" fontId="8" fillId="8" borderId="0" xfId="2" applyFill="1"/>
    <xf numFmtId="0" fontId="0" fillId="8" borderId="0" xfId="0" applyFill="1"/>
    <xf numFmtId="0" fontId="28" fillId="8" borderId="0" xfId="2" applyFont="1" applyFill="1" applyAlignment="1">
      <alignment horizontal="center"/>
    </xf>
    <xf numFmtId="0" fontId="8" fillId="8" borderId="0" xfId="2" applyFill="1" applyAlignment="1">
      <alignment horizontal="center"/>
    </xf>
    <xf numFmtId="0" fontId="10" fillId="10" borderId="0" xfId="2" applyFont="1" applyFill="1" applyAlignment="1">
      <alignment horizontal="center"/>
    </xf>
    <xf numFmtId="0" fontId="10" fillId="9" borderId="0" xfId="2" applyFont="1" applyFill="1" applyAlignment="1">
      <alignment horizontal="center"/>
    </xf>
    <xf numFmtId="0" fontId="4" fillId="12" borderId="4" xfId="2" applyFont="1" applyFill="1" applyBorder="1" applyAlignment="1">
      <alignment horizontal="center"/>
    </xf>
    <xf numFmtId="0" fontId="4" fillId="12" borderId="6" xfId="2" applyFont="1" applyFill="1" applyBorder="1" applyAlignment="1">
      <alignment horizontal="center"/>
    </xf>
    <xf numFmtId="0" fontId="12" fillId="13" borderId="7" xfId="2" applyFont="1" applyFill="1" applyBorder="1" applyAlignment="1">
      <alignment horizontal="left"/>
    </xf>
    <xf numFmtId="0" fontId="12" fillId="13" borderId="7" xfId="2" applyFont="1" applyFill="1" applyBorder="1" applyAlignment="1">
      <alignment horizontal="center"/>
    </xf>
    <xf numFmtId="0" fontId="27" fillId="11" borderId="9" xfId="2" applyFont="1" applyFill="1" applyBorder="1" applyAlignment="1">
      <alignment horizontal="center" vertical="center" wrapText="1"/>
    </xf>
    <xf numFmtId="0" fontId="27" fillId="11" borderId="10" xfId="2" applyFont="1" applyFill="1" applyBorder="1" applyAlignment="1">
      <alignment horizontal="center" vertical="center" wrapText="1"/>
    </xf>
    <xf numFmtId="166" fontId="27" fillId="11" borderId="10" xfId="2" applyNumberFormat="1" applyFont="1" applyFill="1" applyBorder="1" applyAlignment="1">
      <alignment horizontal="center" vertical="center" wrapText="1"/>
    </xf>
    <xf numFmtId="167" fontId="27" fillId="11" borderId="10" xfId="2" applyNumberFormat="1" applyFont="1" applyFill="1" applyBorder="1" applyAlignment="1">
      <alignment horizontal="center" vertical="center" wrapText="1"/>
    </xf>
    <xf numFmtId="0" fontId="27" fillId="11" borderId="11" xfId="2" applyFont="1" applyFill="1" applyBorder="1" applyAlignment="1">
      <alignment horizontal="center" vertical="center" wrapText="1"/>
    </xf>
    <xf numFmtId="0" fontId="12" fillId="13" borderId="7" xfId="2" applyFont="1" applyFill="1" applyBorder="1"/>
    <xf numFmtId="0" fontId="28" fillId="8" borderId="0" xfId="2" applyFont="1" applyFill="1" applyAlignment="1">
      <alignment horizontal="center"/>
    </xf>
    <xf numFmtId="0" fontId="8" fillId="8" borderId="0" xfId="2" applyFill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6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" fillId="13" borderId="0" xfId="2" applyFont="1" applyFill="1" applyBorder="1" applyAlignment="1">
      <alignment horizontal="left"/>
    </xf>
    <xf numFmtId="166" fontId="1" fillId="13" borderId="0" xfId="2" applyNumberFormat="1" applyFont="1" applyFill="1" applyBorder="1" applyAlignment="1">
      <alignment horizontal="left"/>
    </xf>
    <xf numFmtId="0" fontId="12" fillId="13" borderId="0" xfId="2" applyFont="1" applyFill="1" applyBorder="1" applyAlignment="1">
      <alignment horizontal="center"/>
    </xf>
    <xf numFmtId="0" fontId="12" fillId="13" borderId="0" xfId="2" applyFont="1" applyFill="1" applyBorder="1" applyAlignment="1">
      <alignment horizontal="left"/>
    </xf>
    <xf numFmtId="0" fontId="1" fillId="13" borderId="0" xfId="0" applyFont="1" applyFill="1" applyBorder="1" applyAlignment="1">
      <alignment horizontal="left"/>
    </xf>
    <xf numFmtId="0" fontId="12" fillId="13" borderId="0" xfId="0" applyFont="1" applyFill="1" applyBorder="1" applyAlignment="1">
      <alignment horizontal="left"/>
    </xf>
    <xf numFmtId="166" fontId="12" fillId="13" borderId="0" xfId="0" applyNumberFormat="1" applyFont="1" applyFill="1" applyBorder="1" applyAlignment="1">
      <alignment horizontal="left"/>
    </xf>
    <xf numFmtId="166" fontId="12" fillId="13" borderId="0" xfId="2" applyNumberFormat="1" applyFont="1" applyFill="1" applyBorder="1" applyAlignment="1">
      <alignment horizontal="left"/>
    </xf>
    <xf numFmtId="0" fontId="12" fillId="13" borderId="0" xfId="2" applyFont="1" applyFill="1" applyBorder="1"/>
    <xf numFmtId="0" fontId="12" fillId="13" borderId="5" xfId="2" applyFont="1" applyFill="1" applyBorder="1" applyAlignment="1">
      <alignment horizontal="center"/>
    </xf>
    <xf numFmtId="0" fontId="12" fillId="13" borderId="8" xfId="2" applyFont="1" applyFill="1" applyBorder="1" applyAlignment="1">
      <alignment horizontal="center"/>
    </xf>
  </cellXfs>
  <cellStyles count="3">
    <cellStyle name="Normal" xfId="0" builtinId="0"/>
    <cellStyle name="Porcentaje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FFFCC"/>
      <rgbColor rgb="FFCCFFFF"/>
      <rgbColor rgb="FF660066"/>
      <rgbColor rgb="FFFF8080"/>
      <rgbColor rgb="FF1F497D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4E8C6"/>
      <rgbColor rgb="FFFFFF99"/>
      <rgbColor rgb="FF99CCFF"/>
      <rgbColor rgb="FFFF99CC"/>
      <rgbColor rgb="FFCC99FF"/>
      <rgbColor rgb="FFFFCC99"/>
      <rgbColor rgb="FF3366FF"/>
      <rgbColor rgb="FF00CC33"/>
      <rgbColor rgb="FF92D050"/>
      <rgbColor rgb="FFFFCC00"/>
      <rgbColor rgb="FFFF9900"/>
      <rgbColor rgb="FFFF3333"/>
      <rgbColor rgb="FF2F5597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0386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theme/theme1.xml" Type="http://schemas.openxmlformats.org/officeDocument/2006/relationships/theme"/>
<Relationship Id="rId5" Target="styles.xml" Type="http://schemas.openxmlformats.org/officeDocument/2006/relationships/styles"/>
<Relationship Id="rId6" Target="sharedStrings.xml" Type="http://schemas.openxmlformats.org/officeDocument/2006/relationships/sharedStrings"/>
<Relationship Id="rId7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6</xdr:col>
      <xdr:colOff>2183520</xdr:colOff>
      <xdr:row>59</xdr:row>
      <xdr:rowOff>100083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2183520</xdr:colOff>
      <xdr:row>59</xdr:row>
      <xdr:rowOff>100083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2183520</xdr:colOff>
      <xdr:row>59</xdr:row>
      <xdr:rowOff>100083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2183520</xdr:colOff>
      <xdr:row>59</xdr:row>
      <xdr:rowOff>100083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2183520</xdr:colOff>
      <xdr:row>59</xdr:row>
      <xdr:rowOff>100083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2183520</xdr:colOff>
      <xdr:row>59</xdr:row>
      <xdr:rowOff>100083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2183520</xdr:colOff>
      <xdr:row>59</xdr:row>
      <xdr:rowOff>100083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2183520</xdr:colOff>
      <xdr:row>59</xdr:row>
      <xdr:rowOff>100083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0" y="0"/>
          <a:ext cx="7907760" cy="93632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2184600</xdr:colOff>
      <xdr:row>59</xdr:row>
      <xdr:rowOff>163503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0"/>
          <a:ext cx="7908840" cy="941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2184600</xdr:colOff>
      <xdr:row>59</xdr:row>
      <xdr:rowOff>163503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0" y="0"/>
          <a:ext cx="7908840" cy="941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2184600</xdr:colOff>
      <xdr:row>59</xdr:row>
      <xdr:rowOff>163503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0" y="0"/>
          <a:ext cx="7908840" cy="941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2184600</xdr:colOff>
      <xdr:row>59</xdr:row>
      <xdr:rowOff>163503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0" y="0"/>
          <a:ext cx="7908840" cy="9411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2309025</xdr:colOff>
      <xdr:row>59</xdr:row>
      <xdr:rowOff>164223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0" y="0"/>
          <a:ext cx="8195400" cy="9412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2309025</xdr:colOff>
      <xdr:row>59</xdr:row>
      <xdr:rowOff>164223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0" y="0"/>
          <a:ext cx="8195400" cy="9412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2309025</xdr:colOff>
      <xdr:row>59</xdr:row>
      <xdr:rowOff>164223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0" y="0"/>
          <a:ext cx="8195400" cy="9412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2309025</xdr:colOff>
      <xdr:row>59</xdr:row>
      <xdr:rowOff>164223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0" y="0"/>
          <a:ext cx="8195400" cy="9412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2681625</xdr:colOff>
      <xdr:row>59</xdr:row>
      <xdr:rowOff>165303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0" y="0"/>
          <a:ext cx="8568000" cy="94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2681625</xdr:colOff>
      <xdr:row>59</xdr:row>
      <xdr:rowOff>165303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0" y="0"/>
          <a:ext cx="8568000" cy="94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2681625</xdr:colOff>
      <xdr:row>59</xdr:row>
      <xdr:rowOff>165303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0" y="0"/>
          <a:ext cx="8568000" cy="94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2681625</xdr:colOff>
      <xdr:row>59</xdr:row>
      <xdr:rowOff>165303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0" y="0"/>
          <a:ext cx="8568000" cy="94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2900865</xdr:colOff>
      <xdr:row>59</xdr:row>
      <xdr:rowOff>165663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0" y="0"/>
          <a:ext cx="8787240" cy="9413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2900865</xdr:colOff>
      <xdr:row>59</xdr:row>
      <xdr:rowOff>165663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0" y="0"/>
          <a:ext cx="8787240" cy="9413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2900865</xdr:colOff>
      <xdr:row>59</xdr:row>
      <xdr:rowOff>165663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0" y="0"/>
          <a:ext cx="8787240" cy="9413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2900865</xdr:colOff>
      <xdr:row>59</xdr:row>
      <xdr:rowOff>165663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0" y="0"/>
          <a:ext cx="8787240" cy="9413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3034785</xdr:colOff>
      <xdr:row>59</xdr:row>
      <xdr:rowOff>175743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0" y="0"/>
          <a:ext cx="8921160" cy="9423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3034785</xdr:colOff>
      <xdr:row>59</xdr:row>
      <xdr:rowOff>175743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0" y="0"/>
          <a:ext cx="8921160" cy="9423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3034785</xdr:colOff>
      <xdr:row>59</xdr:row>
      <xdr:rowOff>175743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0" y="0"/>
          <a:ext cx="8921160" cy="9423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6</xdr:col>
      <xdr:colOff>3034785</xdr:colOff>
      <xdr:row>59</xdr:row>
      <xdr:rowOff>175743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0" y="0"/>
          <a:ext cx="8921160" cy="9423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50025</xdr:colOff>
      <xdr:row>59</xdr:row>
      <xdr:rowOff>176103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0" y="0"/>
          <a:ext cx="9045360" cy="9424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50025</xdr:colOff>
      <xdr:row>59</xdr:row>
      <xdr:rowOff>176103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0" y="0"/>
          <a:ext cx="9045360" cy="9424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50025</xdr:colOff>
      <xdr:row>59</xdr:row>
      <xdr:rowOff>176103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0" y="0"/>
          <a:ext cx="9045360" cy="9424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50025</xdr:colOff>
      <xdr:row>59</xdr:row>
      <xdr:rowOff>176103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0" y="0"/>
          <a:ext cx="9045360" cy="94240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174225</xdr:colOff>
      <xdr:row>59</xdr:row>
      <xdr:rowOff>176463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0" y="0"/>
          <a:ext cx="9169560" cy="9424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174225</xdr:colOff>
      <xdr:row>59</xdr:row>
      <xdr:rowOff>176463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0" y="0"/>
          <a:ext cx="9169560" cy="9424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174225</xdr:colOff>
      <xdr:row>59</xdr:row>
      <xdr:rowOff>176463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0" y="0"/>
          <a:ext cx="9169560" cy="9424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174225</xdr:colOff>
      <xdr:row>59</xdr:row>
      <xdr:rowOff>176463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0" y="0"/>
          <a:ext cx="9169560" cy="94244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174585</xdr:colOff>
      <xdr:row>59</xdr:row>
      <xdr:rowOff>176823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0" y="0"/>
          <a:ext cx="9169920" cy="9424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174585</xdr:colOff>
      <xdr:row>59</xdr:row>
      <xdr:rowOff>176823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0" y="0"/>
          <a:ext cx="9169920" cy="9424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174585</xdr:colOff>
      <xdr:row>59</xdr:row>
      <xdr:rowOff>176823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0" y="0"/>
          <a:ext cx="9169920" cy="9424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174585</xdr:colOff>
      <xdr:row>59</xdr:row>
      <xdr:rowOff>176823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0" y="0"/>
          <a:ext cx="9169920" cy="94248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560460</xdr:colOff>
      <xdr:row>59</xdr:row>
      <xdr:rowOff>177903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0" y="0"/>
          <a:ext cx="9504360" cy="9425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560460</xdr:colOff>
      <xdr:row>59</xdr:row>
      <xdr:rowOff>177903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0" y="0"/>
          <a:ext cx="9504360" cy="9425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560460</xdr:colOff>
      <xdr:row>59</xdr:row>
      <xdr:rowOff>177903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0" y="0"/>
          <a:ext cx="9504360" cy="9425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560460</xdr:colOff>
      <xdr:row>59</xdr:row>
      <xdr:rowOff>177903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0" y="0"/>
          <a:ext cx="9504360" cy="9425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750900</xdr:colOff>
      <xdr:row>57</xdr:row>
      <xdr:rowOff>148023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0" y="0"/>
          <a:ext cx="9694800" cy="9045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750900</xdr:colOff>
      <xdr:row>57</xdr:row>
      <xdr:rowOff>148023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0" y="0"/>
          <a:ext cx="9694800" cy="9045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750900</xdr:colOff>
      <xdr:row>57</xdr:row>
      <xdr:rowOff>148023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0" y="0"/>
          <a:ext cx="9694800" cy="9045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750900</xdr:colOff>
      <xdr:row>57</xdr:row>
      <xdr:rowOff>148023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0" y="0"/>
          <a:ext cx="9694800" cy="9045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647700</xdr:colOff>
      <xdr:row>0</xdr:row>
      <xdr:rowOff>45720</xdr:rowOff>
    </xdr:from>
    <xdr:to>
      <xdr:col>7</xdr:col>
      <xdr:colOff>1973580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EE53DC-B119-7A15-03BA-B84842B3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5720"/>
          <a:ext cx="934974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KU27"/>
  <sheetViews>
    <sheetView showGridLines="0" tabSelected="1" zoomScaleNormal="100" workbookViewId="0">
      <pane xSplit="4" ySplit="10" topLeftCell="E11" activePane="bottomRight" state="frozen"/>
      <selection pane="topRight" activeCell="E1" sqref="E1"/>
      <selection pane="bottomLeft" activeCell="A2" sqref="A2"/>
      <selection pane="bottomRight" activeCell="I6" sqref="I6"/>
    </sheetView>
  </sheetViews>
  <sheetFormatPr baseColWidth="10" defaultColWidth="9.109375" defaultRowHeight="14.4" x14ac:dyDescent="0.3"/>
  <cols>
    <col min="1" max="1" width="6.109375" style="46"/>
    <col min="2" max="2" width="14" style="46" customWidth="1"/>
    <col min="3" max="3" width="16.44140625" style="46" customWidth="1"/>
    <col min="4" max="4" width="17.44140625" style="46" bestFit="1" customWidth="1"/>
    <col min="5" max="5" width="14.6640625" style="46" customWidth="1"/>
    <col min="6" max="6" width="13.44140625" style="46" customWidth="1"/>
    <col min="7" max="7" width="45.33203125" style="46" bestFit="1" customWidth="1"/>
    <col min="8" max="8" width="36.109375" style="46" customWidth="1"/>
    <col min="9" max="9" width="36" style="46" customWidth="1"/>
    <col min="10" max="218" width="7.5546875" style="46"/>
    <col min="219" max="219" width="6.109375" style="46"/>
    <col min="220" max="220" width="12.44140625" style="46"/>
    <col min="221" max="221" width="13.6640625" style="46"/>
    <col min="222" max="222" width="15.109375" style="46"/>
    <col min="223" max="223" width="7.88671875" style="46"/>
    <col min="224" max="224" width="6.109375" style="46"/>
    <col min="225" max="225" width="31.6640625" style="46"/>
    <col min="226" max="226" width="18.5546875" style="46"/>
    <col min="227" max="227" width="44.6640625" style="46"/>
    <col min="228" max="244" width="10.6640625" style="46"/>
    <col min="245" max="474" width="7.5546875" style="46"/>
    <col min="475" max="475" width="6.109375" style="46"/>
    <col min="476" max="476" width="12.44140625" style="46"/>
    <col min="477" max="477" width="13.6640625" style="46"/>
    <col min="478" max="478" width="15.109375" style="46"/>
    <col min="479" max="479" width="7.88671875" style="46"/>
    <col min="480" max="480" width="6.109375" style="46"/>
    <col min="481" max="481" width="31.6640625" style="46"/>
    <col min="482" max="482" width="18.5546875" style="46"/>
    <col min="483" max="483" width="44.6640625" style="46"/>
    <col min="484" max="500" width="10.6640625" style="46"/>
    <col min="501" max="730" width="7.5546875" style="46"/>
    <col min="731" max="731" width="6.109375" style="46"/>
    <col min="732" max="732" width="12.44140625" style="46"/>
    <col min="733" max="733" width="13.6640625" style="46"/>
    <col min="734" max="734" width="15.109375" style="46"/>
    <col min="735" max="735" width="7.88671875" style="46"/>
    <col min="736" max="736" width="6.109375" style="46"/>
    <col min="737" max="737" width="31.6640625" style="46"/>
    <col min="738" max="738" width="18.5546875" style="46"/>
    <col min="739" max="739" width="44.6640625" style="46"/>
    <col min="740" max="756" width="10.6640625" style="46"/>
    <col min="757" max="983" width="7.5546875" style="46"/>
    <col min="984" max="16384" width="9.109375" style="47"/>
  </cols>
  <sheetData>
    <row r="8" spans="1:982" ht="15.6" x14ac:dyDescent="0.3">
      <c r="A8" s="62" t="s">
        <v>113</v>
      </c>
      <c r="B8" s="63"/>
      <c r="C8" s="63"/>
      <c r="D8" s="63"/>
      <c r="E8" s="63"/>
      <c r="F8" s="63"/>
      <c r="G8" s="63"/>
      <c r="H8" s="63"/>
      <c r="I8" s="63"/>
    </row>
    <row r="9" spans="1:982" ht="16.2" thickBot="1" x14ac:dyDescent="0.35">
      <c r="A9" s="48"/>
      <c r="B9" s="49"/>
      <c r="C9" s="49"/>
      <c r="D9" s="49"/>
      <c r="E9" s="49"/>
      <c r="F9" s="49"/>
      <c r="G9" s="49"/>
      <c r="H9" s="49"/>
      <c r="I9" s="49"/>
    </row>
    <row r="10" spans="1:982" s="51" customFormat="1" ht="45.75" customHeight="1" x14ac:dyDescent="0.25">
      <c r="A10" s="56" t="s">
        <v>0</v>
      </c>
      <c r="B10" s="57" t="s">
        <v>1</v>
      </c>
      <c r="C10" s="57" t="s">
        <v>2</v>
      </c>
      <c r="D10" s="57" t="s">
        <v>3</v>
      </c>
      <c r="E10" s="58" t="s">
        <v>4</v>
      </c>
      <c r="F10" s="59" t="s">
        <v>5</v>
      </c>
      <c r="G10" s="57" t="s">
        <v>6</v>
      </c>
      <c r="H10" s="57" t="s">
        <v>7</v>
      </c>
      <c r="I10" s="60" t="s">
        <v>79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982" x14ac:dyDescent="0.3">
      <c r="A11" s="52">
        <v>1</v>
      </c>
      <c r="B11" s="73" t="s">
        <v>87</v>
      </c>
      <c r="C11" s="73" t="s">
        <v>114</v>
      </c>
      <c r="D11" s="73" t="s">
        <v>115</v>
      </c>
      <c r="E11" s="74" t="s">
        <v>128</v>
      </c>
      <c r="F11" s="75">
        <v>97484</v>
      </c>
      <c r="G11" s="76" t="s">
        <v>134</v>
      </c>
      <c r="H11" s="76" t="s">
        <v>10</v>
      </c>
      <c r="I11" s="82" t="s">
        <v>143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  <c r="AAZ11" s="47"/>
      <c r="ABA11" s="47"/>
      <c r="ABB11" s="47"/>
      <c r="ABC11" s="47"/>
      <c r="ABD11" s="47"/>
      <c r="ABE11" s="47"/>
      <c r="ABF11" s="47"/>
      <c r="ABG11" s="47"/>
      <c r="ABH11" s="47"/>
      <c r="ABI11" s="47"/>
      <c r="ABJ11" s="47"/>
      <c r="ABK11" s="47"/>
      <c r="ABL11" s="47"/>
      <c r="ABM11" s="47"/>
      <c r="ABN11" s="47"/>
      <c r="ABO11" s="47"/>
      <c r="ABP11" s="47"/>
      <c r="ABQ11" s="47"/>
      <c r="ABR11" s="47"/>
      <c r="ABS11" s="47"/>
      <c r="ABT11" s="47"/>
      <c r="ABU11" s="47"/>
      <c r="ABV11" s="47"/>
      <c r="ABW11" s="47"/>
      <c r="ABX11" s="47"/>
      <c r="ABY11" s="47"/>
      <c r="ABZ11" s="47"/>
      <c r="ACA11" s="47"/>
      <c r="ACB11" s="47"/>
      <c r="ACC11" s="47"/>
      <c r="ACD11" s="47"/>
      <c r="ACE11" s="47"/>
      <c r="ACF11" s="47"/>
      <c r="ACG11" s="47"/>
      <c r="ACH11" s="47"/>
      <c r="ACI11" s="47"/>
      <c r="ACJ11" s="47"/>
      <c r="ACK11" s="47"/>
      <c r="ACL11" s="47"/>
      <c r="ACM11" s="47"/>
      <c r="ACN11" s="47"/>
      <c r="ACO11" s="47"/>
      <c r="ACP11" s="47"/>
      <c r="ACQ11" s="47"/>
      <c r="ACR11" s="47"/>
      <c r="ACS11" s="47"/>
      <c r="ACT11" s="47"/>
      <c r="ACU11" s="47"/>
      <c r="ACV11" s="47"/>
      <c r="ACW11" s="47"/>
      <c r="ACX11" s="47"/>
      <c r="ACY11" s="47"/>
      <c r="ACZ11" s="47"/>
      <c r="ADA11" s="47"/>
      <c r="ADB11" s="47"/>
      <c r="ADC11" s="47"/>
      <c r="ADD11" s="47"/>
      <c r="ADE11" s="47"/>
      <c r="ADF11" s="47"/>
      <c r="ADG11" s="47"/>
      <c r="ADH11" s="47"/>
      <c r="ADI11" s="47"/>
      <c r="ADJ11" s="47"/>
      <c r="ADK11" s="47"/>
      <c r="ADL11" s="47"/>
      <c r="ADM11" s="47"/>
      <c r="ADN11" s="47"/>
      <c r="ADO11" s="47"/>
      <c r="ADP11" s="47"/>
      <c r="ADQ11" s="47"/>
      <c r="ADR11" s="47"/>
      <c r="ADS11" s="47"/>
      <c r="ADT11" s="47"/>
      <c r="ADU11" s="47"/>
      <c r="ADV11" s="47"/>
      <c r="ADW11" s="47"/>
      <c r="ADX11" s="47"/>
      <c r="ADY11" s="47"/>
      <c r="ADZ11" s="47"/>
      <c r="AEA11" s="47"/>
      <c r="AEB11" s="47"/>
      <c r="AEC11" s="47"/>
      <c r="AED11" s="47"/>
      <c r="AEE11" s="47"/>
      <c r="AEF11" s="47"/>
      <c r="AEG11" s="47"/>
      <c r="AEH11" s="47"/>
      <c r="AEI11" s="47"/>
      <c r="AEJ11" s="47"/>
      <c r="AEK11" s="47"/>
      <c r="AEL11" s="47"/>
      <c r="AEM11" s="47"/>
      <c r="AEN11" s="47"/>
      <c r="AEO11" s="47"/>
      <c r="AEP11" s="47"/>
      <c r="AEQ11" s="47"/>
      <c r="AER11" s="47"/>
      <c r="AES11" s="47"/>
      <c r="AET11" s="47"/>
      <c r="AEU11" s="47"/>
      <c r="AEV11" s="47"/>
      <c r="AEW11" s="47"/>
      <c r="AEX11" s="47"/>
      <c r="AEY11" s="47"/>
      <c r="AEZ11" s="47"/>
      <c r="AFA11" s="47"/>
      <c r="AFB11" s="47"/>
      <c r="AFC11" s="47"/>
      <c r="AFD11" s="47"/>
      <c r="AFE11" s="47"/>
      <c r="AFF11" s="47"/>
      <c r="AFG11" s="47"/>
      <c r="AFH11" s="47"/>
      <c r="AFI11" s="47"/>
      <c r="AFJ11" s="47"/>
      <c r="AFK11" s="47"/>
      <c r="AFL11" s="47"/>
      <c r="AFM11" s="47"/>
      <c r="AFN11" s="47"/>
      <c r="AFO11" s="47"/>
      <c r="AFP11" s="47"/>
      <c r="AFQ11" s="47"/>
      <c r="AFR11" s="47"/>
      <c r="AFS11" s="47"/>
      <c r="AFT11" s="47"/>
      <c r="AFU11" s="47"/>
      <c r="AFV11" s="47"/>
      <c r="AFW11" s="47"/>
      <c r="AFX11" s="47"/>
      <c r="AFY11" s="47"/>
      <c r="AFZ11" s="47"/>
      <c r="AGA11" s="47"/>
      <c r="AGB11" s="47"/>
      <c r="AGC11" s="47"/>
      <c r="AGD11" s="47"/>
      <c r="AGE11" s="47"/>
      <c r="AGF11" s="47"/>
      <c r="AGG11" s="47"/>
      <c r="AGH11" s="47"/>
      <c r="AGI11" s="47"/>
      <c r="AGJ11" s="47"/>
      <c r="AGK11" s="47"/>
      <c r="AGL11" s="47"/>
      <c r="AGM11" s="47"/>
      <c r="AGN11" s="47"/>
      <c r="AGO11" s="47"/>
      <c r="AGP11" s="47"/>
      <c r="AGQ11" s="47"/>
      <c r="AGR11" s="47"/>
      <c r="AGS11" s="47"/>
      <c r="AGT11" s="47"/>
      <c r="AGU11" s="47"/>
      <c r="AGV11" s="47"/>
      <c r="AGW11" s="47"/>
      <c r="AGX11" s="47"/>
      <c r="AGY11" s="47"/>
      <c r="AGZ11" s="47"/>
      <c r="AHA11" s="47"/>
      <c r="AHB11" s="47"/>
      <c r="AHC11" s="47"/>
      <c r="AHD11" s="47"/>
      <c r="AHE11" s="47"/>
      <c r="AHF11" s="47"/>
      <c r="AHG11" s="47"/>
      <c r="AHH11" s="47"/>
      <c r="AHI11" s="47"/>
      <c r="AHJ11" s="47"/>
      <c r="AHK11" s="47"/>
      <c r="AHL11" s="47"/>
      <c r="AHM11" s="47"/>
      <c r="AHN11" s="47"/>
      <c r="AHO11" s="47"/>
      <c r="AHP11" s="47"/>
      <c r="AHQ11" s="47"/>
      <c r="AHR11" s="47"/>
      <c r="AHS11" s="47"/>
      <c r="AHT11" s="47"/>
      <c r="AHU11" s="47"/>
      <c r="AHV11" s="47"/>
      <c r="AHW11" s="47"/>
      <c r="AHX11" s="47"/>
      <c r="AHY11" s="47"/>
      <c r="AHZ11" s="47"/>
      <c r="AIA11" s="47"/>
      <c r="AIB11" s="47"/>
      <c r="AIC11" s="47"/>
      <c r="AID11" s="47"/>
      <c r="AIE11" s="47"/>
      <c r="AIF11" s="47"/>
      <c r="AIG11" s="47"/>
      <c r="AIH11" s="47"/>
      <c r="AII11" s="47"/>
      <c r="AIJ11" s="47"/>
      <c r="AIK11" s="47"/>
      <c r="AIL11" s="47"/>
      <c r="AIM11" s="47"/>
      <c r="AIN11" s="47"/>
      <c r="AIO11" s="47"/>
      <c r="AIP11" s="47"/>
      <c r="AIQ11" s="47"/>
      <c r="AIR11" s="47"/>
      <c r="AIS11" s="47"/>
      <c r="AIT11" s="47"/>
      <c r="AIU11" s="47"/>
      <c r="AIV11" s="47"/>
      <c r="AIW11" s="47"/>
      <c r="AIX11" s="47"/>
      <c r="AIY11" s="47"/>
      <c r="AIZ11" s="47"/>
      <c r="AJA11" s="47"/>
      <c r="AJB11" s="47"/>
      <c r="AJC11" s="47"/>
      <c r="AJD11" s="47"/>
      <c r="AJE11" s="47"/>
      <c r="AJF11" s="47"/>
      <c r="AJG11" s="47"/>
      <c r="AJH11" s="47"/>
      <c r="AJI11" s="47"/>
      <c r="AJJ11" s="47"/>
      <c r="AJK11" s="47"/>
      <c r="AJL11" s="47"/>
      <c r="AJM11" s="47"/>
      <c r="AJN11" s="47"/>
      <c r="AJO11" s="47"/>
      <c r="AJP11" s="47"/>
      <c r="AJQ11" s="47"/>
      <c r="AJR11" s="47"/>
      <c r="AJS11" s="47"/>
      <c r="AJT11" s="47"/>
      <c r="AJU11" s="47"/>
      <c r="AJV11" s="47"/>
      <c r="AJW11" s="47"/>
      <c r="AJX11" s="47"/>
      <c r="AJY11" s="47"/>
      <c r="AJZ11" s="47"/>
      <c r="AKA11" s="47"/>
      <c r="AKB11" s="47"/>
      <c r="AKC11" s="47"/>
      <c r="AKD11" s="47"/>
      <c r="AKE11" s="47"/>
      <c r="AKF11" s="47"/>
      <c r="AKG11" s="47"/>
      <c r="AKH11" s="47"/>
      <c r="AKI11" s="47"/>
      <c r="AKJ11" s="47"/>
      <c r="AKK11" s="47"/>
      <c r="AKL11" s="47"/>
      <c r="AKM11" s="47"/>
      <c r="AKN11" s="47"/>
      <c r="AKO11" s="47"/>
      <c r="AKP11" s="47"/>
      <c r="AKQ11" s="47"/>
      <c r="AKR11" s="47"/>
      <c r="AKS11" s="47"/>
      <c r="AKT11" s="47"/>
    </row>
    <row r="12" spans="1:982" x14ac:dyDescent="0.3">
      <c r="A12" s="52">
        <v>2</v>
      </c>
      <c r="B12" s="73" t="s">
        <v>13</v>
      </c>
      <c r="C12" s="73" t="s">
        <v>116</v>
      </c>
      <c r="D12" s="73" t="s">
        <v>117</v>
      </c>
      <c r="E12" s="74">
        <v>111210942</v>
      </c>
      <c r="F12" s="75">
        <v>97496</v>
      </c>
      <c r="G12" s="76" t="s">
        <v>135</v>
      </c>
      <c r="H12" s="76" t="s">
        <v>85</v>
      </c>
      <c r="I12" s="82" t="s">
        <v>143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</row>
    <row r="13" spans="1:982" x14ac:dyDescent="0.3">
      <c r="A13" s="52">
        <v>3</v>
      </c>
      <c r="B13" s="73" t="s">
        <v>118</v>
      </c>
      <c r="C13" s="73" t="s">
        <v>119</v>
      </c>
      <c r="D13" s="73" t="s">
        <v>120</v>
      </c>
      <c r="E13" s="74" t="s">
        <v>129</v>
      </c>
      <c r="F13" s="75">
        <v>103596</v>
      </c>
      <c r="G13" s="76" t="s">
        <v>135</v>
      </c>
      <c r="H13" s="76" t="s">
        <v>139</v>
      </c>
      <c r="I13" s="82" t="s">
        <v>143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</row>
    <row r="14" spans="1:982" x14ac:dyDescent="0.3">
      <c r="A14" s="52">
        <v>4</v>
      </c>
      <c r="B14" s="73" t="s">
        <v>121</v>
      </c>
      <c r="C14" s="73" t="s">
        <v>122</v>
      </c>
      <c r="D14" s="73" t="s">
        <v>123</v>
      </c>
      <c r="E14" s="74" t="s">
        <v>132</v>
      </c>
      <c r="F14" s="75">
        <v>15328</v>
      </c>
      <c r="G14" s="76" t="s">
        <v>136</v>
      </c>
      <c r="H14" s="76" t="s">
        <v>142</v>
      </c>
      <c r="I14" s="82" t="s">
        <v>143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</row>
    <row r="15" spans="1:982" x14ac:dyDescent="0.3">
      <c r="A15" s="52">
        <v>5</v>
      </c>
      <c r="B15" s="73" t="s">
        <v>97</v>
      </c>
      <c r="C15" s="73" t="s">
        <v>127</v>
      </c>
      <c r="D15" s="73" t="s">
        <v>131</v>
      </c>
      <c r="E15" s="74" t="s">
        <v>130</v>
      </c>
      <c r="F15" s="75">
        <v>97504</v>
      </c>
      <c r="G15" s="76" t="s">
        <v>137</v>
      </c>
      <c r="H15" s="76" t="s">
        <v>140</v>
      </c>
      <c r="I15" s="82" t="s">
        <v>143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</row>
    <row r="16" spans="1:982" x14ac:dyDescent="0.3">
      <c r="A16" s="52">
        <v>6</v>
      </c>
      <c r="B16" s="73" t="s">
        <v>124</v>
      </c>
      <c r="C16" s="73" t="s">
        <v>125</v>
      </c>
      <c r="D16" s="73" t="s">
        <v>126</v>
      </c>
      <c r="E16" s="74" t="s">
        <v>133</v>
      </c>
      <c r="F16" s="75">
        <v>113664</v>
      </c>
      <c r="G16" s="76" t="s">
        <v>138</v>
      </c>
      <c r="H16" s="76" t="s">
        <v>141</v>
      </c>
      <c r="I16" s="82" t="s">
        <v>143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</row>
    <row r="17" spans="1:982" x14ac:dyDescent="0.3">
      <c r="A17" s="52">
        <v>7</v>
      </c>
      <c r="B17" s="73" t="s">
        <v>13</v>
      </c>
      <c r="C17" s="73" t="s">
        <v>89</v>
      </c>
      <c r="D17" s="73" t="s">
        <v>90</v>
      </c>
      <c r="E17" s="74" t="s">
        <v>91</v>
      </c>
      <c r="F17" s="75">
        <v>99804</v>
      </c>
      <c r="G17" s="76" t="s">
        <v>12</v>
      </c>
      <c r="H17" s="76" t="s">
        <v>85</v>
      </c>
      <c r="I17" s="82" t="s">
        <v>143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</row>
    <row r="18" spans="1:982" x14ac:dyDescent="0.3">
      <c r="A18" s="52">
        <v>8</v>
      </c>
      <c r="B18" s="77" t="s">
        <v>92</v>
      </c>
      <c r="C18" s="77" t="s">
        <v>93</v>
      </c>
      <c r="D18" s="77" t="s">
        <v>94</v>
      </c>
      <c r="E18" s="74" t="s">
        <v>95</v>
      </c>
      <c r="F18" s="75">
        <v>97489</v>
      </c>
      <c r="G18" s="76" t="s">
        <v>86</v>
      </c>
      <c r="H18" s="76" t="s">
        <v>10</v>
      </c>
      <c r="I18" s="82" t="s">
        <v>143</v>
      </c>
    </row>
    <row r="19" spans="1:982" x14ac:dyDescent="0.3">
      <c r="A19" s="52">
        <v>9</v>
      </c>
      <c r="B19" s="78" t="s">
        <v>96</v>
      </c>
      <c r="C19" s="78"/>
      <c r="D19" s="78"/>
      <c r="E19" s="79"/>
      <c r="F19" s="75">
        <v>97485</v>
      </c>
      <c r="G19" s="76" t="s">
        <v>12</v>
      </c>
      <c r="H19" s="76" t="s">
        <v>10</v>
      </c>
      <c r="I19" s="82" t="s">
        <v>143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  <c r="AAZ19" s="47"/>
      <c r="ABA19" s="47"/>
      <c r="ABB19" s="47"/>
      <c r="ABC19" s="47"/>
      <c r="ABD19" s="47"/>
      <c r="ABE19" s="47"/>
      <c r="ABF19" s="47"/>
      <c r="ABG19" s="47"/>
      <c r="ABH19" s="47"/>
      <c r="ABI19" s="47"/>
      <c r="ABJ19" s="47"/>
      <c r="ABK19" s="47"/>
      <c r="ABL19" s="47"/>
      <c r="ABM19" s="47"/>
      <c r="ABN19" s="47"/>
      <c r="ABO19" s="47"/>
      <c r="ABP19" s="47"/>
      <c r="ABQ19" s="47"/>
      <c r="ABR19" s="47"/>
      <c r="ABS19" s="47"/>
      <c r="ABT19" s="47"/>
      <c r="ABU19" s="47"/>
      <c r="ABV19" s="47"/>
      <c r="ABW19" s="47"/>
      <c r="ABX19" s="47"/>
      <c r="ABY19" s="47"/>
      <c r="ABZ19" s="47"/>
      <c r="ACA19" s="47"/>
      <c r="ACB19" s="47"/>
      <c r="ACC19" s="47"/>
      <c r="ACD19" s="47"/>
      <c r="ACE19" s="47"/>
      <c r="ACF19" s="47"/>
      <c r="ACG19" s="47"/>
      <c r="ACH19" s="47"/>
      <c r="ACI19" s="47"/>
      <c r="ACJ19" s="47"/>
      <c r="ACK19" s="47"/>
      <c r="ACL19" s="47"/>
      <c r="ACM19" s="47"/>
      <c r="ACN19" s="47"/>
      <c r="ACO19" s="47"/>
      <c r="ACP19" s="47"/>
      <c r="ACQ19" s="47"/>
      <c r="ACR19" s="47"/>
      <c r="ACS19" s="47"/>
      <c r="ACT19" s="47"/>
      <c r="ACU19" s="47"/>
      <c r="ACV19" s="47"/>
      <c r="ACW19" s="47"/>
      <c r="ACX19" s="47"/>
      <c r="ACY19" s="47"/>
      <c r="ACZ19" s="47"/>
      <c r="ADA19" s="47"/>
      <c r="ADB19" s="47"/>
      <c r="ADC19" s="47"/>
      <c r="ADD19" s="47"/>
      <c r="ADE19" s="47"/>
      <c r="ADF19" s="47"/>
      <c r="ADG19" s="47"/>
      <c r="ADH19" s="47"/>
      <c r="ADI19" s="47"/>
      <c r="ADJ19" s="47"/>
      <c r="ADK19" s="47"/>
      <c r="ADL19" s="47"/>
      <c r="ADM19" s="47"/>
      <c r="ADN19" s="47"/>
      <c r="ADO19" s="47"/>
      <c r="ADP19" s="47"/>
      <c r="ADQ19" s="47"/>
      <c r="ADR19" s="47"/>
      <c r="ADS19" s="47"/>
      <c r="ADT19" s="47"/>
      <c r="ADU19" s="47"/>
      <c r="ADV19" s="47"/>
      <c r="ADW19" s="47"/>
      <c r="ADX19" s="47"/>
      <c r="ADY19" s="47"/>
      <c r="ADZ19" s="47"/>
      <c r="AEA19" s="47"/>
      <c r="AEB19" s="47"/>
      <c r="AEC19" s="47"/>
      <c r="AED19" s="47"/>
      <c r="AEE19" s="47"/>
      <c r="AEF19" s="47"/>
      <c r="AEG19" s="47"/>
      <c r="AEH19" s="47"/>
      <c r="AEI19" s="47"/>
      <c r="AEJ19" s="47"/>
      <c r="AEK19" s="47"/>
      <c r="AEL19" s="47"/>
      <c r="AEM19" s="47"/>
      <c r="AEN19" s="47"/>
      <c r="AEO19" s="47"/>
      <c r="AEP19" s="47"/>
      <c r="AEQ19" s="47"/>
      <c r="AER19" s="47"/>
      <c r="AES19" s="47"/>
      <c r="AET19" s="47"/>
      <c r="AEU19" s="47"/>
      <c r="AEV19" s="47"/>
      <c r="AEW19" s="47"/>
      <c r="AEX19" s="47"/>
      <c r="AEY19" s="47"/>
      <c r="AEZ19" s="47"/>
      <c r="AFA19" s="47"/>
      <c r="AFB19" s="47"/>
      <c r="AFC19" s="47"/>
      <c r="AFD19" s="47"/>
      <c r="AFE19" s="47"/>
      <c r="AFF19" s="47"/>
      <c r="AFG19" s="47"/>
      <c r="AFH19" s="47"/>
      <c r="AFI19" s="47"/>
      <c r="AFJ19" s="47"/>
      <c r="AFK19" s="47"/>
      <c r="AFL19" s="47"/>
      <c r="AFM19" s="47"/>
      <c r="AFN19" s="47"/>
      <c r="AFO19" s="47"/>
      <c r="AFP19" s="47"/>
      <c r="AFQ19" s="47"/>
      <c r="AFR19" s="47"/>
      <c r="AFS19" s="47"/>
      <c r="AFT19" s="47"/>
      <c r="AFU19" s="47"/>
      <c r="AFV19" s="47"/>
      <c r="AFW19" s="47"/>
      <c r="AFX19" s="47"/>
      <c r="AFY19" s="47"/>
      <c r="AFZ19" s="47"/>
      <c r="AGA19" s="47"/>
      <c r="AGB19" s="47"/>
      <c r="AGC19" s="47"/>
      <c r="AGD19" s="47"/>
      <c r="AGE19" s="47"/>
      <c r="AGF19" s="47"/>
      <c r="AGG19" s="47"/>
      <c r="AGH19" s="47"/>
      <c r="AGI19" s="47"/>
      <c r="AGJ19" s="47"/>
      <c r="AGK19" s="47"/>
      <c r="AGL19" s="47"/>
      <c r="AGM19" s="47"/>
      <c r="AGN19" s="47"/>
      <c r="AGO19" s="47"/>
      <c r="AGP19" s="47"/>
      <c r="AGQ19" s="47"/>
      <c r="AGR19" s="47"/>
      <c r="AGS19" s="47"/>
      <c r="AGT19" s="47"/>
      <c r="AGU19" s="47"/>
      <c r="AGV19" s="47"/>
      <c r="AGW19" s="47"/>
      <c r="AGX19" s="47"/>
      <c r="AGY19" s="47"/>
      <c r="AGZ19" s="47"/>
      <c r="AHA19" s="47"/>
      <c r="AHB19" s="47"/>
      <c r="AHC19" s="47"/>
      <c r="AHD19" s="47"/>
      <c r="AHE19" s="47"/>
      <c r="AHF19" s="47"/>
      <c r="AHG19" s="47"/>
      <c r="AHH19" s="47"/>
      <c r="AHI19" s="47"/>
      <c r="AHJ19" s="47"/>
      <c r="AHK19" s="47"/>
      <c r="AHL19" s="47"/>
      <c r="AHM19" s="47"/>
      <c r="AHN19" s="47"/>
      <c r="AHO19" s="47"/>
      <c r="AHP19" s="47"/>
      <c r="AHQ19" s="47"/>
      <c r="AHR19" s="47"/>
      <c r="AHS19" s="47"/>
      <c r="AHT19" s="47"/>
      <c r="AHU19" s="47"/>
      <c r="AHV19" s="47"/>
      <c r="AHW19" s="47"/>
      <c r="AHX19" s="47"/>
      <c r="AHY19" s="47"/>
      <c r="AHZ19" s="47"/>
      <c r="AIA19" s="47"/>
      <c r="AIB19" s="47"/>
      <c r="AIC19" s="47"/>
      <c r="AID19" s="47"/>
      <c r="AIE19" s="47"/>
      <c r="AIF19" s="47"/>
      <c r="AIG19" s="47"/>
      <c r="AIH19" s="47"/>
      <c r="AII19" s="47"/>
      <c r="AIJ19" s="47"/>
      <c r="AIK19" s="47"/>
      <c r="AIL19" s="47"/>
      <c r="AIM19" s="47"/>
      <c r="AIN19" s="47"/>
      <c r="AIO19" s="47"/>
      <c r="AIP19" s="47"/>
      <c r="AIQ19" s="47"/>
      <c r="AIR19" s="47"/>
      <c r="AIS19" s="47"/>
      <c r="AIT19" s="47"/>
      <c r="AIU19" s="47"/>
      <c r="AIV19" s="47"/>
      <c r="AIW19" s="47"/>
      <c r="AIX19" s="47"/>
      <c r="AIY19" s="47"/>
      <c r="AIZ19" s="47"/>
      <c r="AJA19" s="47"/>
      <c r="AJB19" s="47"/>
      <c r="AJC19" s="47"/>
      <c r="AJD19" s="47"/>
      <c r="AJE19" s="47"/>
      <c r="AJF19" s="47"/>
      <c r="AJG19" s="47"/>
      <c r="AJH19" s="47"/>
      <c r="AJI19" s="47"/>
      <c r="AJJ19" s="47"/>
      <c r="AJK19" s="47"/>
      <c r="AJL19" s="47"/>
      <c r="AJM19" s="47"/>
      <c r="AJN19" s="47"/>
      <c r="AJO19" s="47"/>
      <c r="AJP19" s="47"/>
      <c r="AJQ19" s="47"/>
      <c r="AJR19" s="47"/>
      <c r="AJS19" s="47"/>
      <c r="AJT19" s="47"/>
      <c r="AJU19" s="47"/>
      <c r="AJV19" s="47"/>
      <c r="AJW19" s="47"/>
      <c r="AJX19" s="47"/>
      <c r="AJY19" s="47"/>
      <c r="AJZ19" s="47"/>
      <c r="AKA19" s="47"/>
      <c r="AKB19" s="47"/>
      <c r="AKC19" s="47"/>
      <c r="AKD19" s="47"/>
      <c r="AKE19" s="47"/>
      <c r="AKF19" s="47"/>
      <c r="AKG19" s="47"/>
      <c r="AKH19" s="47"/>
      <c r="AKI19" s="47"/>
      <c r="AKJ19" s="47"/>
      <c r="AKK19" s="47"/>
      <c r="AKL19" s="47"/>
      <c r="AKM19" s="47"/>
      <c r="AKN19" s="47"/>
      <c r="AKO19" s="47"/>
      <c r="AKP19" s="47"/>
      <c r="AKQ19" s="47"/>
      <c r="AKR19" s="47"/>
      <c r="AKS19" s="47"/>
      <c r="AKT19" s="47"/>
    </row>
    <row r="20" spans="1:982" x14ac:dyDescent="0.3">
      <c r="A20" s="52">
        <v>10</v>
      </c>
      <c r="B20" s="78" t="s">
        <v>97</v>
      </c>
      <c r="C20" s="78" t="s">
        <v>98</v>
      </c>
      <c r="D20" s="78" t="s">
        <v>99</v>
      </c>
      <c r="E20" s="79">
        <v>109950697</v>
      </c>
      <c r="F20" s="75">
        <v>97488</v>
      </c>
      <c r="G20" s="76" t="s">
        <v>84</v>
      </c>
      <c r="H20" s="76" t="s">
        <v>10</v>
      </c>
      <c r="I20" s="82" t="s">
        <v>143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  <c r="ABP20" s="47"/>
      <c r="ABQ20" s="47"/>
      <c r="ABR20" s="47"/>
      <c r="ABS20" s="47"/>
      <c r="ABT20" s="47"/>
      <c r="ABU20" s="47"/>
      <c r="ABV20" s="47"/>
      <c r="ABW20" s="47"/>
      <c r="ABX20" s="47"/>
      <c r="ABY20" s="47"/>
      <c r="ABZ20" s="47"/>
      <c r="ACA20" s="47"/>
      <c r="ACB20" s="47"/>
      <c r="ACC20" s="47"/>
      <c r="ACD20" s="47"/>
      <c r="ACE20" s="47"/>
      <c r="ACF20" s="47"/>
      <c r="ACG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CV20" s="47"/>
      <c r="ACW20" s="47"/>
      <c r="ACX20" s="47"/>
      <c r="ACY20" s="47"/>
      <c r="ACZ20" s="47"/>
      <c r="ADA20" s="47"/>
      <c r="ADB20" s="47"/>
      <c r="ADC20" s="47"/>
      <c r="ADD20" s="47"/>
      <c r="ADE20" s="47"/>
      <c r="ADF20" s="47"/>
      <c r="ADG20" s="47"/>
      <c r="ADH20" s="47"/>
      <c r="ADI20" s="47"/>
      <c r="ADJ20" s="47"/>
      <c r="ADK20" s="47"/>
      <c r="ADL20" s="47"/>
      <c r="ADM20" s="47"/>
      <c r="ADN20" s="47"/>
      <c r="ADO20" s="47"/>
      <c r="ADP20" s="47"/>
      <c r="ADQ20" s="47"/>
      <c r="ADR20" s="47"/>
      <c r="ADS20" s="47"/>
      <c r="ADT20" s="47"/>
      <c r="ADU20" s="47"/>
      <c r="ADV20" s="47"/>
      <c r="ADW20" s="47"/>
      <c r="ADX20" s="47"/>
      <c r="ADY20" s="47"/>
      <c r="ADZ20" s="47"/>
      <c r="AEA20" s="47"/>
      <c r="AEB20" s="47"/>
      <c r="AEC20" s="47"/>
      <c r="AED20" s="47"/>
      <c r="AEE20" s="47"/>
      <c r="AEF20" s="47"/>
      <c r="AEG20" s="47"/>
      <c r="AEH20" s="47"/>
      <c r="AEI20" s="47"/>
      <c r="AEJ20" s="47"/>
      <c r="AEK20" s="47"/>
      <c r="AEL20" s="47"/>
      <c r="AEM20" s="47"/>
      <c r="AEN20" s="47"/>
      <c r="AEO20" s="47"/>
      <c r="AEP20" s="47"/>
      <c r="AEQ20" s="47"/>
      <c r="AER20" s="47"/>
      <c r="AES20" s="47"/>
      <c r="AET20" s="47"/>
      <c r="AEU20" s="47"/>
      <c r="AEV20" s="47"/>
      <c r="AEW20" s="47"/>
      <c r="AEX20" s="47"/>
      <c r="AEY20" s="47"/>
      <c r="AEZ20" s="47"/>
      <c r="AFA20" s="47"/>
      <c r="AFB20" s="47"/>
      <c r="AFC20" s="47"/>
      <c r="AFD20" s="47"/>
      <c r="AFE20" s="47"/>
      <c r="AFF20" s="47"/>
      <c r="AFG20" s="47"/>
      <c r="AFH20" s="47"/>
      <c r="AFI20" s="47"/>
      <c r="AFJ20" s="47"/>
      <c r="AFK20" s="47"/>
      <c r="AFL20" s="47"/>
      <c r="AFM20" s="47"/>
      <c r="AFN20" s="47"/>
      <c r="AFO20" s="47"/>
      <c r="AFP20" s="47"/>
      <c r="AFQ20" s="47"/>
      <c r="AFR20" s="47"/>
      <c r="AFS20" s="47"/>
      <c r="AFT20" s="47"/>
      <c r="AFU20" s="47"/>
      <c r="AFV20" s="47"/>
      <c r="AFW20" s="47"/>
      <c r="AFX20" s="47"/>
      <c r="AFY20" s="47"/>
      <c r="AFZ20" s="47"/>
      <c r="AGA20" s="47"/>
      <c r="AGB20" s="47"/>
      <c r="AGC20" s="47"/>
      <c r="AGD20" s="47"/>
      <c r="AGE20" s="47"/>
      <c r="AGF20" s="47"/>
      <c r="AGG20" s="47"/>
      <c r="AGH20" s="47"/>
      <c r="AGI20" s="47"/>
      <c r="AGJ20" s="47"/>
      <c r="AGK20" s="47"/>
      <c r="AGL20" s="47"/>
      <c r="AGM20" s="47"/>
      <c r="AGN20" s="47"/>
      <c r="AGO20" s="47"/>
      <c r="AGP20" s="47"/>
      <c r="AGQ20" s="47"/>
      <c r="AGR20" s="47"/>
      <c r="AGS20" s="47"/>
      <c r="AGT20" s="47"/>
      <c r="AGU20" s="47"/>
      <c r="AGV20" s="47"/>
      <c r="AGW20" s="47"/>
      <c r="AGX20" s="47"/>
      <c r="AGY20" s="47"/>
      <c r="AGZ20" s="47"/>
      <c r="AHA20" s="47"/>
      <c r="AHB20" s="47"/>
      <c r="AHC20" s="47"/>
      <c r="AHD20" s="47"/>
      <c r="AHE20" s="47"/>
      <c r="AHF20" s="47"/>
      <c r="AHG20" s="47"/>
      <c r="AHH20" s="47"/>
      <c r="AHI20" s="47"/>
      <c r="AHJ20" s="47"/>
      <c r="AHK20" s="47"/>
      <c r="AHL20" s="47"/>
      <c r="AHM20" s="47"/>
      <c r="AHN20" s="47"/>
      <c r="AHO20" s="47"/>
      <c r="AHP20" s="47"/>
      <c r="AHQ20" s="47"/>
      <c r="AHR20" s="47"/>
      <c r="AHS20" s="47"/>
      <c r="AHT20" s="47"/>
      <c r="AHU20" s="47"/>
      <c r="AHV20" s="47"/>
      <c r="AHW20" s="47"/>
      <c r="AHX20" s="47"/>
      <c r="AHY20" s="47"/>
      <c r="AHZ20" s="47"/>
      <c r="AIA20" s="47"/>
      <c r="AIB20" s="47"/>
      <c r="AIC20" s="47"/>
      <c r="AID20" s="47"/>
      <c r="AIE20" s="47"/>
      <c r="AIF20" s="47"/>
      <c r="AIG20" s="47"/>
      <c r="AIH20" s="47"/>
      <c r="AII20" s="47"/>
      <c r="AIJ20" s="47"/>
      <c r="AIK20" s="47"/>
      <c r="AIL20" s="47"/>
      <c r="AIM20" s="47"/>
      <c r="AIN20" s="47"/>
      <c r="AIO20" s="47"/>
      <c r="AIP20" s="47"/>
      <c r="AIQ20" s="47"/>
      <c r="AIR20" s="47"/>
      <c r="AIS20" s="47"/>
      <c r="AIT20" s="47"/>
      <c r="AIU20" s="47"/>
      <c r="AIV20" s="47"/>
      <c r="AIW20" s="47"/>
      <c r="AIX20" s="47"/>
      <c r="AIY20" s="47"/>
      <c r="AIZ20" s="47"/>
      <c r="AJA20" s="47"/>
      <c r="AJB20" s="47"/>
      <c r="AJC20" s="47"/>
      <c r="AJD20" s="47"/>
      <c r="AJE20" s="47"/>
      <c r="AJF20" s="47"/>
      <c r="AJG20" s="47"/>
      <c r="AJH20" s="47"/>
      <c r="AJI20" s="47"/>
      <c r="AJJ20" s="47"/>
      <c r="AJK20" s="47"/>
      <c r="AJL20" s="47"/>
      <c r="AJM20" s="47"/>
      <c r="AJN20" s="47"/>
      <c r="AJO20" s="47"/>
      <c r="AJP20" s="47"/>
      <c r="AJQ20" s="47"/>
      <c r="AJR20" s="47"/>
      <c r="AJS20" s="47"/>
      <c r="AJT20" s="47"/>
      <c r="AJU20" s="47"/>
      <c r="AJV20" s="47"/>
      <c r="AJW20" s="47"/>
      <c r="AJX20" s="47"/>
      <c r="AJY20" s="47"/>
      <c r="AJZ20" s="47"/>
      <c r="AKA20" s="47"/>
      <c r="AKB20" s="47"/>
      <c r="AKC20" s="47"/>
      <c r="AKD20" s="47"/>
      <c r="AKE20" s="47"/>
      <c r="AKF20" s="47"/>
      <c r="AKG20" s="47"/>
      <c r="AKH20" s="47"/>
      <c r="AKI20" s="47"/>
      <c r="AKJ20" s="47"/>
      <c r="AKK20" s="47"/>
      <c r="AKL20" s="47"/>
      <c r="AKM20" s="47"/>
      <c r="AKN20" s="47"/>
      <c r="AKO20" s="47"/>
      <c r="AKP20" s="47"/>
      <c r="AKQ20" s="47"/>
      <c r="AKR20" s="47"/>
      <c r="AKS20" s="47"/>
      <c r="AKT20" s="47"/>
    </row>
    <row r="21" spans="1:982" x14ac:dyDescent="0.3">
      <c r="A21" s="52">
        <v>11</v>
      </c>
      <c r="B21" s="77" t="s">
        <v>96</v>
      </c>
      <c r="C21" s="77"/>
      <c r="D21" s="77"/>
      <c r="E21" s="74"/>
      <c r="F21" s="75">
        <v>97495</v>
      </c>
      <c r="G21" s="76" t="s">
        <v>88</v>
      </c>
      <c r="H21" s="76" t="s">
        <v>10</v>
      </c>
      <c r="I21" s="82" t="s">
        <v>143</v>
      </c>
    </row>
    <row r="22" spans="1:982" x14ac:dyDescent="0.3">
      <c r="A22" s="52">
        <v>12</v>
      </c>
      <c r="B22" s="77" t="s">
        <v>96</v>
      </c>
      <c r="C22" s="77"/>
      <c r="D22" s="77"/>
      <c r="E22" s="74"/>
      <c r="F22" s="75">
        <v>97487</v>
      </c>
      <c r="G22" s="76" t="s">
        <v>12</v>
      </c>
      <c r="H22" s="76" t="s">
        <v>85</v>
      </c>
      <c r="I22" s="82" t="s">
        <v>143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7"/>
      <c r="AKK22" s="47"/>
      <c r="AKL22" s="47"/>
      <c r="AKM22" s="47"/>
      <c r="AKN22" s="47"/>
      <c r="AKO22" s="47"/>
      <c r="AKP22" s="47"/>
      <c r="AKQ22" s="47"/>
      <c r="AKR22" s="47"/>
      <c r="AKS22" s="47"/>
      <c r="AKT22" s="47"/>
    </row>
    <row r="23" spans="1:982" x14ac:dyDescent="0.3">
      <c r="A23" s="52">
        <v>13</v>
      </c>
      <c r="B23" s="76" t="s">
        <v>100</v>
      </c>
      <c r="C23" s="76" t="s">
        <v>101</v>
      </c>
      <c r="D23" s="76" t="s">
        <v>102</v>
      </c>
      <c r="E23" s="80" t="s">
        <v>103</v>
      </c>
      <c r="F23" s="75">
        <v>97497</v>
      </c>
      <c r="G23" s="76" t="s">
        <v>12</v>
      </c>
      <c r="H23" s="76" t="s">
        <v>10</v>
      </c>
      <c r="I23" s="82" t="s">
        <v>143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  <c r="YH23" s="47"/>
      <c r="YI23" s="47"/>
      <c r="YJ23" s="47"/>
      <c r="YK23" s="47"/>
      <c r="YL23" s="47"/>
      <c r="YM23" s="47"/>
      <c r="YN23" s="47"/>
      <c r="YO23" s="47"/>
      <c r="YP23" s="47"/>
      <c r="YQ23" s="47"/>
      <c r="YR23" s="47"/>
      <c r="YS23" s="47"/>
      <c r="YT23" s="47"/>
      <c r="YU23" s="47"/>
      <c r="YV23" s="47"/>
      <c r="YW23" s="47"/>
      <c r="YX23" s="47"/>
      <c r="YY23" s="47"/>
      <c r="YZ23" s="47"/>
      <c r="ZA23" s="47"/>
      <c r="ZB23" s="47"/>
      <c r="ZC23" s="47"/>
      <c r="ZD23" s="47"/>
      <c r="ZE23" s="47"/>
      <c r="ZF23" s="47"/>
      <c r="ZG23" s="47"/>
      <c r="ZH23" s="47"/>
      <c r="ZI23" s="47"/>
      <c r="ZJ23" s="47"/>
      <c r="ZK23" s="47"/>
      <c r="ZL23" s="47"/>
      <c r="ZM23" s="47"/>
      <c r="ZN23" s="47"/>
      <c r="ZO23" s="47"/>
      <c r="ZP23" s="47"/>
      <c r="ZQ23" s="47"/>
      <c r="ZR23" s="47"/>
      <c r="ZS23" s="47"/>
      <c r="ZT23" s="47"/>
      <c r="ZU23" s="47"/>
      <c r="ZV23" s="47"/>
      <c r="ZW23" s="47"/>
      <c r="ZX23" s="47"/>
      <c r="ZY23" s="47"/>
      <c r="ZZ23" s="47"/>
      <c r="AAA23" s="47"/>
      <c r="AAB23" s="47"/>
      <c r="AAC23" s="47"/>
      <c r="AAD23" s="47"/>
      <c r="AAE23" s="47"/>
      <c r="AAF23" s="47"/>
      <c r="AAG23" s="47"/>
      <c r="AAH23" s="47"/>
      <c r="AAI23" s="47"/>
      <c r="AAJ23" s="47"/>
      <c r="AAK23" s="47"/>
      <c r="AAL23" s="47"/>
      <c r="AAM23" s="47"/>
      <c r="AAN23" s="47"/>
      <c r="AAO23" s="47"/>
      <c r="AAP23" s="47"/>
      <c r="AAQ23" s="47"/>
      <c r="AAR23" s="47"/>
      <c r="AAS23" s="47"/>
      <c r="AAT23" s="47"/>
      <c r="AAU23" s="47"/>
      <c r="AAV23" s="47"/>
      <c r="AAW23" s="47"/>
      <c r="AAX23" s="47"/>
      <c r="AAY23" s="47"/>
      <c r="AAZ23" s="47"/>
      <c r="ABA23" s="47"/>
      <c r="ABB23" s="47"/>
      <c r="ABC23" s="47"/>
      <c r="ABD23" s="47"/>
      <c r="ABE23" s="47"/>
      <c r="ABF23" s="47"/>
      <c r="ABG23" s="47"/>
      <c r="ABH23" s="47"/>
      <c r="ABI23" s="47"/>
      <c r="ABJ23" s="47"/>
      <c r="ABK23" s="47"/>
      <c r="ABL23" s="47"/>
      <c r="ABM23" s="47"/>
      <c r="ABN23" s="47"/>
      <c r="ABO23" s="47"/>
      <c r="ABP23" s="47"/>
      <c r="ABQ23" s="47"/>
      <c r="ABR23" s="47"/>
      <c r="ABS23" s="47"/>
      <c r="ABT23" s="47"/>
      <c r="ABU23" s="47"/>
      <c r="ABV23" s="47"/>
      <c r="ABW23" s="47"/>
      <c r="ABX23" s="47"/>
      <c r="ABY23" s="47"/>
      <c r="ABZ23" s="47"/>
      <c r="ACA23" s="47"/>
      <c r="ACB23" s="47"/>
      <c r="ACC23" s="47"/>
      <c r="ACD23" s="47"/>
      <c r="ACE23" s="47"/>
      <c r="ACF23" s="47"/>
      <c r="ACG23" s="47"/>
      <c r="ACH23" s="47"/>
      <c r="ACI23" s="47"/>
      <c r="ACJ23" s="47"/>
      <c r="ACK23" s="47"/>
      <c r="ACL23" s="47"/>
      <c r="ACM23" s="47"/>
      <c r="ACN23" s="47"/>
      <c r="ACO23" s="47"/>
      <c r="ACP23" s="47"/>
      <c r="ACQ23" s="47"/>
      <c r="ACR23" s="47"/>
      <c r="ACS23" s="47"/>
      <c r="ACT23" s="47"/>
      <c r="ACU23" s="47"/>
      <c r="ACV23" s="47"/>
      <c r="ACW23" s="47"/>
      <c r="ACX23" s="47"/>
      <c r="ACY23" s="47"/>
      <c r="ACZ23" s="47"/>
      <c r="ADA23" s="47"/>
      <c r="ADB23" s="47"/>
      <c r="ADC23" s="47"/>
      <c r="ADD23" s="47"/>
      <c r="ADE23" s="47"/>
      <c r="ADF23" s="47"/>
      <c r="ADG23" s="47"/>
      <c r="ADH23" s="47"/>
      <c r="ADI23" s="47"/>
      <c r="ADJ23" s="47"/>
      <c r="ADK23" s="47"/>
      <c r="ADL23" s="47"/>
      <c r="ADM23" s="47"/>
      <c r="ADN23" s="47"/>
      <c r="ADO23" s="47"/>
      <c r="ADP23" s="47"/>
      <c r="ADQ23" s="47"/>
      <c r="ADR23" s="47"/>
      <c r="ADS23" s="47"/>
      <c r="ADT23" s="47"/>
      <c r="ADU23" s="47"/>
      <c r="ADV23" s="47"/>
      <c r="ADW23" s="47"/>
      <c r="ADX23" s="47"/>
      <c r="ADY23" s="47"/>
      <c r="ADZ23" s="47"/>
      <c r="AEA23" s="47"/>
      <c r="AEB23" s="47"/>
      <c r="AEC23" s="47"/>
      <c r="AED23" s="47"/>
      <c r="AEE23" s="47"/>
      <c r="AEF23" s="47"/>
      <c r="AEG23" s="47"/>
      <c r="AEH23" s="47"/>
      <c r="AEI23" s="47"/>
      <c r="AEJ23" s="47"/>
      <c r="AEK23" s="47"/>
      <c r="AEL23" s="47"/>
      <c r="AEM23" s="47"/>
      <c r="AEN23" s="47"/>
      <c r="AEO23" s="47"/>
      <c r="AEP23" s="47"/>
      <c r="AEQ23" s="47"/>
      <c r="AER23" s="47"/>
      <c r="AES23" s="47"/>
      <c r="AET23" s="47"/>
      <c r="AEU23" s="47"/>
      <c r="AEV23" s="47"/>
      <c r="AEW23" s="47"/>
      <c r="AEX23" s="47"/>
      <c r="AEY23" s="47"/>
      <c r="AEZ23" s="47"/>
      <c r="AFA23" s="47"/>
      <c r="AFB23" s="47"/>
      <c r="AFC23" s="47"/>
      <c r="AFD23" s="47"/>
      <c r="AFE23" s="47"/>
      <c r="AFF23" s="47"/>
      <c r="AFG23" s="47"/>
      <c r="AFH23" s="47"/>
      <c r="AFI23" s="47"/>
      <c r="AFJ23" s="47"/>
      <c r="AFK23" s="47"/>
      <c r="AFL23" s="47"/>
      <c r="AFM23" s="47"/>
      <c r="AFN23" s="47"/>
      <c r="AFO23" s="47"/>
      <c r="AFP23" s="47"/>
      <c r="AFQ23" s="47"/>
      <c r="AFR23" s="47"/>
      <c r="AFS23" s="47"/>
      <c r="AFT23" s="47"/>
      <c r="AFU23" s="47"/>
      <c r="AFV23" s="47"/>
      <c r="AFW23" s="47"/>
      <c r="AFX23" s="47"/>
      <c r="AFY23" s="47"/>
      <c r="AFZ23" s="47"/>
      <c r="AGA23" s="47"/>
      <c r="AGB23" s="47"/>
      <c r="AGC23" s="47"/>
      <c r="AGD23" s="47"/>
      <c r="AGE23" s="47"/>
      <c r="AGF23" s="47"/>
      <c r="AGG23" s="47"/>
      <c r="AGH23" s="47"/>
      <c r="AGI23" s="47"/>
      <c r="AGJ23" s="47"/>
      <c r="AGK23" s="47"/>
      <c r="AGL23" s="47"/>
      <c r="AGM23" s="47"/>
      <c r="AGN23" s="47"/>
      <c r="AGO23" s="47"/>
      <c r="AGP23" s="47"/>
      <c r="AGQ23" s="47"/>
      <c r="AGR23" s="47"/>
      <c r="AGS23" s="47"/>
      <c r="AGT23" s="47"/>
      <c r="AGU23" s="47"/>
      <c r="AGV23" s="47"/>
      <c r="AGW23" s="47"/>
      <c r="AGX23" s="47"/>
      <c r="AGY23" s="47"/>
      <c r="AGZ23" s="47"/>
      <c r="AHA23" s="47"/>
      <c r="AHB23" s="47"/>
      <c r="AHC23" s="47"/>
      <c r="AHD23" s="47"/>
      <c r="AHE23" s="47"/>
      <c r="AHF23" s="47"/>
      <c r="AHG23" s="47"/>
      <c r="AHH23" s="47"/>
      <c r="AHI23" s="47"/>
      <c r="AHJ23" s="47"/>
      <c r="AHK23" s="47"/>
      <c r="AHL23" s="47"/>
      <c r="AHM23" s="47"/>
      <c r="AHN23" s="47"/>
      <c r="AHO23" s="47"/>
      <c r="AHP23" s="47"/>
      <c r="AHQ23" s="47"/>
      <c r="AHR23" s="47"/>
      <c r="AHS23" s="47"/>
      <c r="AHT23" s="47"/>
      <c r="AHU23" s="47"/>
      <c r="AHV23" s="47"/>
      <c r="AHW23" s="47"/>
      <c r="AHX23" s="47"/>
      <c r="AHY23" s="47"/>
      <c r="AHZ23" s="47"/>
      <c r="AIA23" s="47"/>
      <c r="AIB23" s="47"/>
      <c r="AIC23" s="47"/>
      <c r="AID23" s="47"/>
      <c r="AIE23" s="47"/>
      <c r="AIF23" s="47"/>
      <c r="AIG23" s="47"/>
      <c r="AIH23" s="47"/>
      <c r="AII23" s="47"/>
      <c r="AIJ23" s="47"/>
      <c r="AIK23" s="47"/>
      <c r="AIL23" s="47"/>
      <c r="AIM23" s="47"/>
      <c r="AIN23" s="47"/>
      <c r="AIO23" s="47"/>
      <c r="AIP23" s="47"/>
      <c r="AIQ23" s="47"/>
      <c r="AIR23" s="47"/>
      <c r="AIS23" s="47"/>
      <c r="AIT23" s="47"/>
      <c r="AIU23" s="47"/>
      <c r="AIV23" s="47"/>
      <c r="AIW23" s="47"/>
      <c r="AIX23" s="47"/>
      <c r="AIY23" s="47"/>
      <c r="AIZ23" s="47"/>
      <c r="AJA23" s="47"/>
      <c r="AJB23" s="47"/>
      <c r="AJC23" s="47"/>
      <c r="AJD23" s="47"/>
      <c r="AJE23" s="47"/>
      <c r="AJF23" s="47"/>
      <c r="AJG23" s="47"/>
      <c r="AJH23" s="47"/>
      <c r="AJI23" s="47"/>
      <c r="AJJ23" s="47"/>
      <c r="AJK23" s="47"/>
      <c r="AJL23" s="47"/>
      <c r="AJM23" s="47"/>
      <c r="AJN23" s="47"/>
      <c r="AJO23" s="47"/>
      <c r="AJP23" s="47"/>
      <c r="AJQ23" s="47"/>
      <c r="AJR23" s="47"/>
      <c r="AJS23" s="47"/>
      <c r="AJT23" s="47"/>
      <c r="AJU23" s="47"/>
      <c r="AJV23" s="47"/>
      <c r="AJW23" s="47"/>
      <c r="AJX23" s="47"/>
      <c r="AJY23" s="47"/>
      <c r="AJZ23" s="47"/>
      <c r="AKA23" s="47"/>
      <c r="AKB23" s="47"/>
      <c r="AKC23" s="47"/>
      <c r="AKD23" s="47"/>
      <c r="AKE23" s="47"/>
      <c r="AKF23" s="47"/>
      <c r="AKG23" s="47"/>
      <c r="AKH23" s="47"/>
      <c r="AKI23" s="47"/>
      <c r="AKJ23" s="47"/>
      <c r="AKK23" s="47"/>
      <c r="AKL23" s="47"/>
      <c r="AKM23" s="47"/>
      <c r="AKN23" s="47"/>
      <c r="AKO23" s="47"/>
      <c r="AKP23" s="47"/>
      <c r="AKQ23" s="47"/>
      <c r="AKR23" s="47"/>
      <c r="AKS23" s="47"/>
      <c r="AKT23" s="47"/>
    </row>
    <row r="24" spans="1:982" x14ac:dyDescent="0.3">
      <c r="A24" s="52">
        <v>14</v>
      </c>
      <c r="B24" s="78" t="s">
        <v>78</v>
      </c>
      <c r="C24" s="78" t="s">
        <v>104</v>
      </c>
      <c r="D24" s="78" t="s">
        <v>105</v>
      </c>
      <c r="E24" s="79">
        <v>206430954</v>
      </c>
      <c r="F24" s="75">
        <v>15303</v>
      </c>
      <c r="G24" s="81" t="s">
        <v>11</v>
      </c>
      <c r="H24" s="76" t="s">
        <v>10</v>
      </c>
      <c r="I24" s="82" t="s">
        <v>143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  <c r="AAZ24" s="47"/>
      <c r="ABA24" s="47"/>
      <c r="ABB24" s="47"/>
      <c r="ABC24" s="47"/>
      <c r="ABD24" s="47"/>
      <c r="ABE24" s="47"/>
      <c r="ABF24" s="47"/>
      <c r="ABG24" s="47"/>
      <c r="ABH24" s="47"/>
      <c r="ABI24" s="47"/>
      <c r="ABJ24" s="47"/>
      <c r="ABK24" s="47"/>
      <c r="ABL24" s="47"/>
      <c r="ABM24" s="47"/>
      <c r="ABN24" s="47"/>
      <c r="ABO24" s="47"/>
      <c r="ABP24" s="47"/>
      <c r="ABQ24" s="47"/>
      <c r="ABR24" s="47"/>
      <c r="ABS24" s="47"/>
      <c r="ABT24" s="47"/>
      <c r="ABU24" s="47"/>
      <c r="ABV24" s="47"/>
      <c r="ABW24" s="47"/>
      <c r="ABX24" s="47"/>
      <c r="ABY24" s="47"/>
      <c r="ABZ24" s="47"/>
      <c r="ACA24" s="47"/>
      <c r="ACB24" s="47"/>
      <c r="ACC24" s="47"/>
      <c r="ACD24" s="47"/>
      <c r="ACE24" s="47"/>
      <c r="ACF24" s="47"/>
      <c r="ACG24" s="47"/>
      <c r="ACH24" s="47"/>
      <c r="ACI24" s="47"/>
      <c r="ACJ24" s="47"/>
      <c r="ACK24" s="47"/>
      <c r="ACL24" s="47"/>
      <c r="ACM24" s="47"/>
      <c r="ACN24" s="47"/>
      <c r="ACO24" s="47"/>
      <c r="ACP24" s="47"/>
      <c r="ACQ24" s="47"/>
      <c r="ACR24" s="47"/>
      <c r="ACS24" s="47"/>
      <c r="ACT24" s="47"/>
      <c r="ACU24" s="47"/>
      <c r="ACV24" s="47"/>
      <c r="ACW24" s="47"/>
      <c r="ACX24" s="47"/>
      <c r="ACY24" s="47"/>
      <c r="ACZ24" s="47"/>
      <c r="ADA24" s="47"/>
      <c r="ADB24" s="47"/>
      <c r="ADC24" s="47"/>
      <c r="ADD24" s="47"/>
      <c r="ADE24" s="47"/>
      <c r="ADF24" s="47"/>
      <c r="ADG24" s="47"/>
      <c r="ADH24" s="47"/>
      <c r="ADI24" s="47"/>
      <c r="ADJ24" s="47"/>
      <c r="ADK24" s="47"/>
      <c r="ADL24" s="47"/>
      <c r="ADM24" s="47"/>
      <c r="ADN24" s="47"/>
      <c r="ADO24" s="47"/>
      <c r="ADP24" s="47"/>
      <c r="ADQ24" s="47"/>
      <c r="ADR24" s="47"/>
      <c r="ADS24" s="47"/>
      <c r="ADT24" s="47"/>
      <c r="ADU24" s="47"/>
      <c r="ADV24" s="47"/>
      <c r="ADW24" s="47"/>
      <c r="ADX24" s="47"/>
      <c r="ADY24" s="47"/>
      <c r="ADZ24" s="47"/>
      <c r="AEA24" s="47"/>
      <c r="AEB24" s="47"/>
      <c r="AEC24" s="47"/>
      <c r="AED24" s="47"/>
      <c r="AEE24" s="47"/>
      <c r="AEF24" s="47"/>
      <c r="AEG24" s="47"/>
      <c r="AEH24" s="47"/>
      <c r="AEI24" s="47"/>
      <c r="AEJ24" s="47"/>
      <c r="AEK24" s="47"/>
      <c r="AEL24" s="47"/>
      <c r="AEM24" s="47"/>
      <c r="AEN24" s="47"/>
      <c r="AEO24" s="47"/>
      <c r="AEP24" s="47"/>
      <c r="AEQ24" s="47"/>
      <c r="AER24" s="47"/>
      <c r="AES24" s="47"/>
      <c r="AET24" s="47"/>
      <c r="AEU24" s="47"/>
      <c r="AEV24" s="47"/>
      <c r="AEW24" s="47"/>
      <c r="AEX24" s="47"/>
      <c r="AEY24" s="47"/>
      <c r="AEZ24" s="47"/>
      <c r="AFA24" s="47"/>
      <c r="AFB24" s="47"/>
      <c r="AFC24" s="47"/>
      <c r="AFD24" s="47"/>
      <c r="AFE24" s="47"/>
      <c r="AFF24" s="47"/>
      <c r="AFG24" s="47"/>
      <c r="AFH24" s="47"/>
      <c r="AFI24" s="47"/>
      <c r="AFJ24" s="47"/>
      <c r="AFK24" s="47"/>
      <c r="AFL24" s="47"/>
      <c r="AFM24" s="47"/>
      <c r="AFN24" s="47"/>
      <c r="AFO24" s="47"/>
      <c r="AFP24" s="47"/>
      <c r="AFQ24" s="47"/>
      <c r="AFR24" s="47"/>
      <c r="AFS24" s="47"/>
      <c r="AFT24" s="47"/>
      <c r="AFU24" s="47"/>
      <c r="AFV24" s="47"/>
      <c r="AFW24" s="47"/>
      <c r="AFX24" s="47"/>
      <c r="AFY24" s="47"/>
      <c r="AFZ24" s="47"/>
      <c r="AGA24" s="47"/>
      <c r="AGB24" s="47"/>
      <c r="AGC24" s="47"/>
      <c r="AGD24" s="47"/>
      <c r="AGE24" s="47"/>
      <c r="AGF24" s="47"/>
      <c r="AGG24" s="47"/>
      <c r="AGH24" s="47"/>
      <c r="AGI24" s="47"/>
      <c r="AGJ24" s="47"/>
      <c r="AGK24" s="47"/>
      <c r="AGL24" s="47"/>
      <c r="AGM24" s="47"/>
      <c r="AGN24" s="47"/>
      <c r="AGO24" s="47"/>
      <c r="AGP24" s="47"/>
      <c r="AGQ24" s="47"/>
      <c r="AGR24" s="47"/>
      <c r="AGS24" s="47"/>
      <c r="AGT24" s="47"/>
      <c r="AGU24" s="47"/>
      <c r="AGV24" s="47"/>
      <c r="AGW24" s="47"/>
      <c r="AGX24" s="47"/>
      <c r="AGY24" s="47"/>
      <c r="AGZ24" s="47"/>
      <c r="AHA24" s="47"/>
      <c r="AHB24" s="47"/>
      <c r="AHC24" s="47"/>
      <c r="AHD24" s="47"/>
      <c r="AHE24" s="47"/>
      <c r="AHF24" s="47"/>
      <c r="AHG24" s="47"/>
      <c r="AHH24" s="47"/>
      <c r="AHI24" s="47"/>
      <c r="AHJ24" s="47"/>
      <c r="AHK24" s="47"/>
      <c r="AHL24" s="47"/>
      <c r="AHM24" s="47"/>
      <c r="AHN24" s="47"/>
      <c r="AHO24" s="47"/>
      <c r="AHP24" s="47"/>
      <c r="AHQ24" s="47"/>
      <c r="AHR24" s="47"/>
      <c r="AHS24" s="47"/>
      <c r="AHT24" s="47"/>
      <c r="AHU24" s="47"/>
      <c r="AHV24" s="47"/>
      <c r="AHW24" s="47"/>
      <c r="AHX24" s="47"/>
      <c r="AHY24" s="47"/>
      <c r="AHZ24" s="47"/>
      <c r="AIA24" s="47"/>
      <c r="AIB24" s="47"/>
      <c r="AIC24" s="47"/>
      <c r="AID24" s="47"/>
      <c r="AIE24" s="47"/>
      <c r="AIF24" s="47"/>
      <c r="AIG24" s="47"/>
      <c r="AIH24" s="47"/>
      <c r="AII24" s="47"/>
      <c r="AIJ24" s="47"/>
      <c r="AIK24" s="47"/>
      <c r="AIL24" s="47"/>
      <c r="AIM24" s="47"/>
      <c r="AIN24" s="47"/>
      <c r="AIO24" s="47"/>
      <c r="AIP24" s="47"/>
      <c r="AIQ24" s="47"/>
      <c r="AIR24" s="47"/>
      <c r="AIS24" s="47"/>
      <c r="AIT24" s="47"/>
      <c r="AIU24" s="47"/>
      <c r="AIV24" s="47"/>
      <c r="AIW24" s="47"/>
      <c r="AIX24" s="47"/>
      <c r="AIY24" s="47"/>
      <c r="AIZ24" s="47"/>
      <c r="AJA24" s="47"/>
      <c r="AJB24" s="47"/>
      <c r="AJC24" s="47"/>
      <c r="AJD24" s="47"/>
      <c r="AJE24" s="47"/>
      <c r="AJF24" s="47"/>
      <c r="AJG24" s="47"/>
      <c r="AJH24" s="47"/>
      <c r="AJI24" s="47"/>
      <c r="AJJ24" s="47"/>
      <c r="AJK24" s="47"/>
      <c r="AJL24" s="47"/>
      <c r="AJM24" s="47"/>
      <c r="AJN24" s="47"/>
      <c r="AJO24" s="47"/>
      <c r="AJP24" s="47"/>
      <c r="AJQ24" s="47"/>
      <c r="AJR24" s="47"/>
      <c r="AJS24" s="47"/>
      <c r="AJT24" s="47"/>
      <c r="AJU24" s="47"/>
      <c r="AJV24" s="47"/>
      <c r="AJW24" s="47"/>
      <c r="AJX24" s="47"/>
      <c r="AJY24" s="47"/>
      <c r="AJZ24" s="47"/>
      <c r="AKA24" s="47"/>
      <c r="AKB24" s="47"/>
      <c r="AKC24" s="47"/>
      <c r="AKD24" s="47"/>
      <c r="AKE24" s="47"/>
      <c r="AKF24" s="47"/>
      <c r="AKG24" s="47"/>
      <c r="AKH24" s="47"/>
      <c r="AKI24" s="47"/>
      <c r="AKJ24" s="47"/>
      <c r="AKK24" s="47"/>
      <c r="AKL24" s="47"/>
      <c r="AKM24" s="47"/>
      <c r="AKN24" s="47"/>
      <c r="AKO24" s="47"/>
      <c r="AKP24" s="47"/>
      <c r="AKQ24" s="47"/>
      <c r="AKR24" s="47"/>
      <c r="AKS24" s="47"/>
      <c r="AKT24" s="47"/>
    </row>
    <row r="25" spans="1:982" x14ac:dyDescent="0.3">
      <c r="A25" s="52">
        <v>15</v>
      </c>
      <c r="B25" s="78" t="s">
        <v>106</v>
      </c>
      <c r="C25" s="78" t="s">
        <v>107</v>
      </c>
      <c r="D25" s="78" t="s">
        <v>108</v>
      </c>
      <c r="E25" s="80">
        <v>105480875</v>
      </c>
      <c r="F25" s="75">
        <v>97492</v>
      </c>
      <c r="G25" s="76" t="s">
        <v>11</v>
      </c>
      <c r="H25" s="76" t="s">
        <v>10</v>
      </c>
      <c r="I25" s="82" t="s">
        <v>143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  <c r="VG25" s="47"/>
      <c r="VH25" s="47"/>
      <c r="VI25" s="47"/>
      <c r="VJ25" s="47"/>
      <c r="VK25" s="47"/>
      <c r="VL25" s="47"/>
      <c r="VM25" s="47"/>
      <c r="VN25" s="47"/>
      <c r="VO25" s="47"/>
      <c r="VP25" s="47"/>
      <c r="VQ25" s="47"/>
      <c r="VR25" s="47"/>
      <c r="VS25" s="47"/>
      <c r="VT25" s="47"/>
      <c r="VU25" s="47"/>
      <c r="VV25" s="47"/>
      <c r="VW25" s="47"/>
      <c r="VX25" s="47"/>
      <c r="VY25" s="47"/>
      <c r="VZ25" s="47"/>
      <c r="WA25" s="47"/>
      <c r="WB25" s="47"/>
      <c r="WC25" s="47"/>
      <c r="WD25" s="47"/>
      <c r="WE25" s="47"/>
      <c r="WF25" s="47"/>
      <c r="WG25" s="47"/>
      <c r="WH25" s="47"/>
      <c r="WI25" s="47"/>
      <c r="WJ25" s="47"/>
      <c r="WK25" s="47"/>
      <c r="WL25" s="47"/>
      <c r="WM25" s="47"/>
      <c r="WN25" s="47"/>
      <c r="WO25" s="47"/>
      <c r="WP25" s="47"/>
      <c r="WQ25" s="47"/>
      <c r="WR25" s="47"/>
      <c r="WS25" s="47"/>
      <c r="WT25" s="47"/>
      <c r="WU25" s="47"/>
      <c r="WV25" s="47"/>
      <c r="WW25" s="47"/>
      <c r="WX25" s="47"/>
      <c r="WY25" s="47"/>
      <c r="WZ25" s="47"/>
      <c r="XA25" s="47"/>
      <c r="XB25" s="47"/>
      <c r="XC25" s="47"/>
      <c r="XD25" s="47"/>
      <c r="XE25" s="47"/>
      <c r="XF25" s="47"/>
      <c r="XG25" s="47"/>
      <c r="XH25" s="47"/>
      <c r="XI25" s="47"/>
      <c r="XJ25" s="47"/>
      <c r="XK25" s="47"/>
      <c r="XL25" s="47"/>
      <c r="XM25" s="47"/>
      <c r="XN25" s="47"/>
      <c r="XO25" s="47"/>
      <c r="XP25" s="47"/>
      <c r="XQ25" s="47"/>
      <c r="XR25" s="47"/>
      <c r="XS25" s="47"/>
      <c r="XT25" s="47"/>
      <c r="XU25" s="47"/>
      <c r="XV25" s="47"/>
      <c r="XW25" s="47"/>
      <c r="XX25" s="47"/>
      <c r="XY25" s="47"/>
      <c r="XZ25" s="47"/>
      <c r="YA25" s="47"/>
      <c r="YB25" s="47"/>
      <c r="YC25" s="47"/>
      <c r="YD25" s="47"/>
      <c r="YE25" s="47"/>
      <c r="YF25" s="47"/>
      <c r="YG25" s="47"/>
      <c r="YH25" s="47"/>
      <c r="YI25" s="47"/>
      <c r="YJ25" s="47"/>
      <c r="YK25" s="47"/>
      <c r="YL25" s="47"/>
      <c r="YM25" s="47"/>
      <c r="YN25" s="47"/>
      <c r="YO25" s="47"/>
      <c r="YP25" s="47"/>
      <c r="YQ25" s="47"/>
      <c r="YR25" s="47"/>
      <c r="YS25" s="47"/>
      <c r="YT25" s="47"/>
      <c r="YU25" s="47"/>
      <c r="YV25" s="47"/>
      <c r="YW25" s="47"/>
      <c r="YX25" s="47"/>
      <c r="YY25" s="47"/>
      <c r="YZ25" s="47"/>
      <c r="ZA25" s="47"/>
      <c r="ZB25" s="47"/>
      <c r="ZC25" s="47"/>
      <c r="ZD25" s="47"/>
      <c r="ZE25" s="47"/>
      <c r="ZF25" s="47"/>
      <c r="ZG25" s="47"/>
      <c r="ZH25" s="47"/>
      <c r="ZI25" s="47"/>
      <c r="ZJ25" s="47"/>
      <c r="ZK25" s="47"/>
      <c r="ZL25" s="47"/>
      <c r="ZM25" s="47"/>
      <c r="ZN25" s="47"/>
      <c r="ZO25" s="47"/>
      <c r="ZP25" s="47"/>
      <c r="ZQ25" s="47"/>
      <c r="ZR25" s="47"/>
      <c r="ZS25" s="47"/>
      <c r="ZT25" s="47"/>
      <c r="ZU25" s="47"/>
      <c r="ZV25" s="47"/>
      <c r="ZW25" s="47"/>
      <c r="ZX25" s="47"/>
      <c r="ZY25" s="47"/>
      <c r="ZZ25" s="47"/>
      <c r="AAA25" s="47"/>
      <c r="AAB25" s="47"/>
      <c r="AAC25" s="47"/>
      <c r="AAD25" s="47"/>
      <c r="AAE25" s="47"/>
      <c r="AAF25" s="47"/>
      <c r="AAG25" s="47"/>
      <c r="AAH25" s="47"/>
      <c r="AAI25" s="47"/>
      <c r="AAJ25" s="47"/>
      <c r="AAK25" s="47"/>
      <c r="AAL25" s="47"/>
      <c r="AAM25" s="47"/>
      <c r="AAN25" s="47"/>
      <c r="AAO25" s="47"/>
      <c r="AAP25" s="47"/>
      <c r="AAQ25" s="47"/>
      <c r="AAR25" s="47"/>
      <c r="AAS25" s="47"/>
      <c r="AAT25" s="47"/>
      <c r="AAU25" s="47"/>
      <c r="AAV25" s="47"/>
      <c r="AAW25" s="47"/>
      <c r="AAX25" s="47"/>
      <c r="AAY25" s="47"/>
      <c r="AAZ25" s="47"/>
      <c r="ABA25" s="47"/>
      <c r="ABB25" s="47"/>
      <c r="ABC25" s="47"/>
      <c r="ABD25" s="47"/>
      <c r="ABE25" s="47"/>
      <c r="ABF25" s="47"/>
      <c r="ABG25" s="47"/>
      <c r="ABH25" s="47"/>
      <c r="ABI25" s="47"/>
      <c r="ABJ25" s="47"/>
      <c r="ABK25" s="47"/>
      <c r="ABL25" s="47"/>
      <c r="ABM25" s="47"/>
      <c r="ABN25" s="47"/>
      <c r="ABO25" s="47"/>
      <c r="ABP25" s="47"/>
      <c r="ABQ25" s="47"/>
      <c r="ABR25" s="47"/>
      <c r="ABS25" s="47"/>
      <c r="ABT25" s="47"/>
      <c r="ABU25" s="47"/>
      <c r="ABV25" s="47"/>
      <c r="ABW25" s="47"/>
      <c r="ABX25" s="47"/>
      <c r="ABY25" s="47"/>
      <c r="ABZ25" s="47"/>
      <c r="ACA25" s="47"/>
      <c r="ACB25" s="47"/>
      <c r="ACC25" s="47"/>
      <c r="ACD25" s="47"/>
      <c r="ACE25" s="47"/>
      <c r="ACF25" s="47"/>
      <c r="ACG25" s="47"/>
      <c r="ACH25" s="47"/>
      <c r="ACI25" s="47"/>
      <c r="ACJ25" s="47"/>
      <c r="ACK25" s="47"/>
      <c r="ACL25" s="47"/>
      <c r="ACM25" s="47"/>
      <c r="ACN25" s="47"/>
      <c r="ACO25" s="47"/>
      <c r="ACP25" s="47"/>
      <c r="ACQ25" s="47"/>
      <c r="ACR25" s="47"/>
      <c r="ACS25" s="47"/>
      <c r="ACT25" s="47"/>
      <c r="ACU25" s="47"/>
      <c r="ACV25" s="47"/>
      <c r="ACW25" s="47"/>
      <c r="ACX25" s="47"/>
      <c r="ACY25" s="47"/>
      <c r="ACZ25" s="47"/>
      <c r="ADA25" s="47"/>
      <c r="ADB25" s="47"/>
      <c r="ADC25" s="47"/>
      <c r="ADD25" s="47"/>
      <c r="ADE25" s="47"/>
      <c r="ADF25" s="47"/>
      <c r="ADG25" s="47"/>
      <c r="ADH25" s="47"/>
      <c r="ADI25" s="47"/>
      <c r="ADJ25" s="47"/>
      <c r="ADK25" s="47"/>
      <c r="ADL25" s="47"/>
      <c r="ADM25" s="47"/>
      <c r="ADN25" s="47"/>
      <c r="ADO25" s="47"/>
      <c r="ADP25" s="47"/>
      <c r="ADQ25" s="47"/>
      <c r="ADR25" s="47"/>
      <c r="ADS25" s="47"/>
      <c r="ADT25" s="47"/>
      <c r="ADU25" s="47"/>
      <c r="ADV25" s="47"/>
      <c r="ADW25" s="47"/>
      <c r="ADX25" s="47"/>
      <c r="ADY25" s="47"/>
      <c r="ADZ25" s="47"/>
      <c r="AEA25" s="47"/>
      <c r="AEB25" s="47"/>
      <c r="AEC25" s="47"/>
      <c r="AED25" s="47"/>
      <c r="AEE25" s="47"/>
      <c r="AEF25" s="47"/>
      <c r="AEG25" s="47"/>
      <c r="AEH25" s="47"/>
      <c r="AEI25" s="47"/>
      <c r="AEJ25" s="47"/>
      <c r="AEK25" s="47"/>
      <c r="AEL25" s="47"/>
      <c r="AEM25" s="47"/>
      <c r="AEN25" s="47"/>
      <c r="AEO25" s="47"/>
      <c r="AEP25" s="47"/>
      <c r="AEQ25" s="47"/>
      <c r="AER25" s="47"/>
      <c r="AES25" s="47"/>
      <c r="AET25" s="47"/>
      <c r="AEU25" s="47"/>
      <c r="AEV25" s="47"/>
      <c r="AEW25" s="47"/>
      <c r="AEX25" s="47"/>
      <c r="AEY25" s="47"/>
      <c r="AEZ25" s="47"/>
      <c r="AFA25" s="47"/>
      <c r="AFB25" s="47"/>
      <c r="AFC25" s="47"/>
      <c r="AFD25" s="47"/>
      <c r="AFE25" s="47"/>
      <c r="AFF25" s="47"/>
      <c r="AFG25" s="47"/>
      <c r="AFH25" s="47"/>
      <c r="AFI25" s="47"/>
      <c r="AFJ25" s="47"/>
      <c r="AFK25" s="47"/>
      <c r="AFL25" s="47"/>
      <c r="AFM25" s="47"/>
      <c r="AFN25" s="47"/>
      <c r="AFO25" s="47"/>
      <c r="AFP25" s="47"/>
      <c r="AFQ25" s="47"/>
      <c r="AFR25" s="47"/>
      <c r="AFS25" s="47"/>
      <c r="AFT25" s="47"/>
      <c r="AFU25" s="47"/>
      <c r="AFV25" s="47"/>
      <c r="AFW25" s="47"/>
      <c r="AFX25" s="47"/>
      <c r="AFY25" s="47"/>
      <c r="AFZ25" s="47"/>
      <c r="AGA25" s="47"/>
      <c r="AGB25" s="47"/>
      <c r="AGC25" s="47"/>
      <c r="AGD25" s="47"/>
      <c r="AGE25" s="47"/>
      <c r="AGF25" s="47"/>
      <c r="AGG25" s="47"/>
      <c r="AGH25" s="47"/>
      <c r="AGI25" s="47"/>
      <c r="AGJ25" s="47"/>
      <c r="AGK25" s="47"/>
      <c r="AGL25" s="47"/>
      <c r="AGM25" s="47"/>
      <c r="AGN25" s="47"/>
      <c r="AGO25" s="47"/>
      <c r="AGP25" s="47"/>
      <c r="AGQ25" s="47"/>
      <c r="AGR25" s="47"/>
      <c r="AGS25" s="47"/>
      <c r="AGT25" s="47"/>
      <c r="AGU25" s="47"/>
      <c r="AGV25" s="47"/>
      <c r="AGW25" s="47"/>
      <c r="AGX25" s="47"/>
      <c r="AGY25" s="47"/>
      <c r="AGZ25" s="47"/>
      <c r="AHA25" s="47"/>
      <c r="AHB25" s="47"/>
      <c r="AHC25" s="47"/>
      <c r="AHD25" s="47"/>
      <c r="AHE25" s="47"/>
      <c r="AHF25" s="47"/>
      <c r="AHG25" s="47"/>
      <c r="AHH25" s="47"/>
      <c r="AHI25" s="47"/>
      <c r="AHJ25" s="47"/>
      <c r="AHK25" s="47"/>
      <c r="AHL25" s="47"/>
      <c r="AHM25" s="47"/>
      <c r="AHN25" s="47"/>
      <c r="AHO25" s="47"/>
      <c r="AHP25" s="47"/>
      <c r="AHQ25" s="47"/>
      <c r="AHR25" s="47"/>
      <c r="AHS25" s="47"/>
      <c r="AHT25" s="47"/>
      <c r="AHU25" s="47"/>
      <c r="AHV25" s="47"/>
      <c r="AHW25" s="47"/>
      <c r="AHX25" s="47"/>
      <c r="AHY25" s="47"/>
      <c r="AHZ25" s="47"/>
      <c r="AIA25" s="47"/>
      <c r="AIB25" s="47"/>
      <c r="AIC25" s="47"/>
      <c r="AID25" s="47"/>
      <c r="AIE25" s="47"/>
      <c r="AIF25" s="47"/>
      <c r="AIG25" s="47"/>
      <c r="AIH25" s="47"/>
      <c r="AII25" s="47"/>
      <c r="AIJ25" s="47"/>
      <c r="AIK25" s="47"/>
      <c r="AIL25" s="47"/>
      <c r="AIM25" s="47"/>
      <c r="AIN25" s="47"/>
      <c r="AIO25" s="47"/>
      <c r="AIP25" s="47"/>
      <c r="AIQ25" s="47"/>
      <c r="AIR25" s="47"/>
      <c r="AIS25" s="47"/>
      <c r="AIT25" s="47"/>
      <c r="AIU25" s="47"/>
      <c r="AIV25" s="47"/>
      <c r="AIW25" s="47"/>
      <c r="AIX25" s="47"/>
      <c r="AIY25" s="47"/>
      <c r="AIZ25" s="47"/>
      <c r="AJA25" s="47"/>
      <c r="AJB25" s="47"/>
      <c r="AJC25" s="47"/>
      <c r="AJD25" s="47"/>
      <c r="AJE25" s="47"/>
      <c r="AJF25" s="47"/>
      <c r="AJG25" s="47"/>
      <c r="AJH25" s="47"/>
      <c r="AJI25" s="47"/>
      <c r="AJJ25" s="47"/>
      <c r="AJK25" s="47"/>
      <c r="AJL25" s="47"/>
      <c r="AJM25" s="47"/>
      <c r="AJN25" s="47"/>
      <c r="AJO25" s="47"/>
      <c r="AJP25" s="47"/>
      <c r="AJQ25" s="47"/>
      <c r="AJR25" s="47"/>
      <c r="AJS25" s="47"/>
      <c r="AJT25" s="47"/>
      <c r="AJU25" s="47"/>
      <c r="AJV25" s="47"/>
      <c r="AJW25" s="47"/>
      <c r="AJX25" s="47"/>
      <c r="AJY25" s="47"/>
      <c r="AJZ25" s="47"/>
      <c r="AKA25" s="47"/>
      <c r="AKB25" s="47"/>
      <c r="AKC25" s="47"/>
      <c r="AKD25" s="47"/>
      <c r="AKE25" s="47"/>
      <c r="AKF25" s="47"/>
      <c r="AKG25" s="47"/>
      <c r="AKH25" s="47"/>
      <c r="AKI25" s="47"/>
      <c r="AKJ25" s="47"/>
      <c r="AKK25" s="47"/>
      <c r="AKL25" s="47"/>
      <c r="AKM25" s="47"/>
      <c r="AKN25" s="47"/>
      <c r="AKO25" s="47"/>
      <c r="AKP25" s="47"/>
      <c r="AKQ25" s="47"/>
      <c r="AKR25" s="47"/>
      <c r="AKS25" s="47"/>
      <c r="AKT25" s="47"/>
    </row>
    <row r="26" spans="1:982" x14ac:dyDescent="0.3">
      <c r="A26" s="52">
        <v>16</v>
      </c>
      <c r="B26" s="78" t="s">
        <v>109</v>
      </c>
      <c r="C26" s="78" t="s">
        <v>110</v>
      </c>
      <c r="D26" s="78" t="s">
        <v>111</v>
      </c>
      <c r="E26" s="79" t="s">
        <v>112</v>
      </c>
      <c r="F26" s="75">
        <v>97498</v>
      </c>
      <c r="G26" s="76" t="s">
        <v>11</v>
      </c>
      <c r="H26" s="76" t="s">
        <v>10</v>
      </c>
      <c r="I26" s="82" t="s">
        <v>143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  <c r="AAZ26" s="47"/>
      <c r="ABA26" s="47"/>
      <c r="ABB26" s="47"/>
      <c r="ABC26" s="47"/>
      <c r="ABD26" s="47"/>
      <c r="ABE26" s="47"/>
      <c r="ABF26" s="47"/>
      <c r="ABG26" s="47"/>
      <c r="ABH26" s="47"/>
      <c r="ABI26" s="47"/>
      <c r="ABJ26" s="47"/>
      <c r="ABK26" s="47"/>
      <c r="ABL26" s="47"/>
      <c r="ABM26" s="47"/>
      <c r="ABN26" s="47"/>
      <c r="ABO26" s="47"/>
      <c r="ABP26" s="47"/>
      <c r="ABQ26" s="47"/>
      <c r="ABR26" s="47"/>
      <c r="ABS26" s="47"/>
      <c r="ABT26" s="47"/>
      <c r="ABU26" s="47"/>
      <c r="ABV26" s="47"/>
      <c r="ABW26" s="47"/>
      <c r="ABX26" s="47"/>
      <c r="ABY26" s="47"/>
      <c r="ABZ26" s="47"/>
      <c r="ACA26" s="47"/>
      <c r="ACB26" s="47"/>
      <c r="ACC26" s="47"/>
      <c r="ACD26" s="47"/>
      <c r="ACE26" s="47"/>
      <c r="ACF26" s="47"/>
      <c r="ACG26" s="47"/>
      <c r="ACH26" s="47"/>
      <c r="ACI26" s="47"/>
      <c r="ACJ26" s="47"/>
      <c r="ACK26" s="47"/>
      <c r="ACL26" s="47"/>
      <c r="ACM26" s="47"/>
      <c r="ACN26" s="47"/>
      <c r="ACO26" s="47"/>
      <c r="ACP26" s="47"/>
      <c r="ACQ26" s="47"/>
      <c r="ACR26" s="47"/>
      <c r="ACS26" s="47"/>
      <c r="ACT26" s="47"/>
      <c r="ACU26" s="47"/>
      <c r="ACV26" s="47"/>
      <c r="ACW26" s="47"/>
      <c r="ACX26" s="47"/>
      <c r="ACY26" s="47"/>
      <c r="ACZ26" s="47"/>
      <c r="ADA26" s="47"/>
      <c r="ADB26" s="47"/>
      <c r="ADC26" s="47"/>
      <c r="ADD26" s="47"/>
      <c r="ADE26" s="47"/>
      <c r="ADF26" s="47"/>
      <c r="ADG26" s="47"/>
      <c r="ADH26" s="47"/>
      <c r="ADI26" s="47"/>
      <c r="ADJ26" s="47"/>
      <c r="ADK26" s="47"/>
      <c r="ADL26" s="47"/>
      <c r="ADM26" s="47"/>
      <c r="ADN26" s="47"/>
      <c r="ADO26" s="47"/>
      <c r="ADP26" s="47"/>
      <c r="ADQ26" s="47"/>
      <c r="ADR26" s="47"/>
      <c r="ADS26" s="47"/>
      <c r="ADT26" s="47"/>
      <c r="ADU26" s="47"/>
      <c r="ADV26" s="47"/>
      <c r="ADW26" s="47"/>
      <c r="ADX26" s="47"/>
      <c r="ADY26" s="47"/>
      <c r="ADZ26" s="47"/>
      <c r="AEA26" s="47"/>
      <c r="AEB26" s="47"/>
      <c r="AEC26" s="47"/>
      <c r="AED26" s="47"/>
      <c r="AEE26" s="47"/>
      <c r="AEF26" s="47"/>
      <c r="AEG26" s="47"/>
      <c r="AEH26" s="47"/>
      <c r="AEI26" s="47"/>
      <c r="AEJ26" s="47"/>
      <c r="AEK26" s="47"/>
      <c r="AEL26" s="47"/>
      <c r="AEM26" s="47"/>
      <c r="AEN26" s="47"/>
      <c r="AEO26" s="47"/>
      <c r="AEP26" s="47"/>
      <c r="AEQ26" s="47"/>
      <c r="AER26" s="47"/>
      <c r="AES26" s="47"/>
      <c r="AET26" s="47"/>
      <c r="AEU26" s="47"/>
      <c r="AEV26" s="47"/>
      <c r="AEW26" s="47"/>
      <c r="AEX26" s="47"/>
      <c r="AEY26" s="47"/>
      <c r="AEZ26" s="47"/>
      <c r="AFA26" s="47"/>
      <c r="AFB26" s="47"/>
      <c r="AFC26" s="47"/>
      <c r="AFD26" s="47"/>
      <c r="AFE26" s="47"/>
      <c r="AFF26" s="47"/>
      <c r="AFG26" s="47"/>
      <c r="AFH26" s="47"/>
      <c r="AFI26" s="47"/>
      <c r="AFJ26" s="47"/>
      <c r="AFK26" s="47"/>
      <c r="AFL26" s="47"/>
      <c r="AFM26" s="47"/>
      <c r="AFN26" s="47"/>
      <c r="AFO26" s="47"/>
      <c r="AFP26" s="47"/>
      <c r="AFQ26" s="47"/>
      <c r="AFR26" s="47"/>
      <c r="AFS26" s="47"/>
      <c r="AFT26" s="47"/>
      <c r="AFU26" s="47"/>
      <c r="AFV26" s="47"/>
      <c r="AFW26" s="47"/>
      <c r="AFX26" s="47"/>
      <c r="AFY26" s="47"/>
      <c r="AFZ26" s="47"/>
      <c r="AGA26" s="47"/>
      <c r="AGB26" s="47"/>
      <c r="AGC26" s="47"/>
      <c r="AGD26" s="47"/>
      <c r="AGE26" s="47"/>
      <c r="AGF26" s="47"/>
      <c r="AGG26" s="47"/>
      <c r="AGH26" s="47"/>
      <c r="AGI26" s="47"/>
      <c r="AGJ26" s="47"/>
      <c r="AGK26" s="47"/>
      <c r="AGL26" s="47"/>
      <c r="AGM26" s="47"/>
      <c r="AGN26" s="47"/>
      <c r="AGO26" s="47"/>
      <c r="AGP26" s="47"/>
      <c r="AGQ26" s="47"/>
      <c r="AGR26" s="47"/>
      <c r="AGS26" s="47"/>
      <c r="AGT26" s="47"/>
      <c r="AGU26" s="47"/>
      <c r="AGV26" s="47"/>
      <c r="AGW26" s="47"/>
      <c r="AGX26" s="47"/>
      <c r="AGY26" s="47"/>
      <c r="AGZ26" s="47"/>
      <c r="AHA26" s="47"/>
      <c r="AHB26" s="47"/>
      <c r="AHC26" s="47"/>
      <c r="AHD26" s="47"/>
      <c r="AHE26" s="47"/>
      <c r="AHF26" s="47"/>
      <c r="AHG26" s="47"/>
      <c r="AHH26" s="47"/>
      <c r="AHI26" s="47"/>
      <c r="AHJ26" s="47"/>
      <c r="AHK26" s="47"/>
      <c r="AHL26" s="47"/>
      <c r="AHM26" s="47"/>
      <c r="AHN26" s="47"/>
      <c r="AHO26" s="47"/>
      <c r="AHP26" s="47"/>
      <c r="AHQ26" s="47"/>
      <c r="AHR26" s="47"/>
      <c r="AHS26" s="47"/>
      <c r="AHT26" s="47"/>
      <c r="AHU26" s="47"/>
      <c r="AHV26" s="47"/>
      <c r="AHW26" s="47"/>
      <c r="AHX26" s="47"/>
      <c r="AHY26" s="47"/>
      <c r="AHZ26" s="47"/>
      <c r="AIA26" s="47"/>
      <c r="AIB26" s="47"/>
      <c r="AIC26" s="47"/>
      <c r="AID26" s="47"/>
      <c r="AIE26" s="47"/>
      <c r="AIF26" s="47"/>
      <c r="AIG26" s="47"/>
      <c r="AIH26" s="47"/>
      <c r="AII26" s="47"/>
      <c r="AIJ26" s="47"/>
      <c r="AIK26" s="47"/>
      <c r="AIL26" s="47"/>
      <c r="AIM26" s="47"/>
      <c r="AIN26" s="47"/>
      <c r="AIO26" s="47"/>
      <c r="AIP26" s="47"/>
      <c r="AIQ26" s="47"/>
      <c r="AIR26" s="47"/>
      <c r="AIS26" s="47"/>
      <c r="AIT26" s="47"/>
      <c r="AIU26" s="47"/>
      <c r="AIV26" s="47"/>
      <c r="AIW26" s="47"/>
      <c r="AIX26" s="47"/>
      <c r="AIY26" s="47"/>
      <c r="AIZ26" s="47"/>
      <c r="AJA26" s="47"/>
      <c r="AJB26" s="47"/>
      <c r="AJC26" s="47"/>
      <c r="AJD26" s="47"/>
      <c r="AJE26" s="47"/>
      <c r="AJF26" s="47"/>
      <c r="AJG26" s="47"/>
      <c r="AJH26" s="47"/>
      <c r="AJI26" s="47"/>
      <c r="AJJ26" s="47"/>
      <c r="AJK26" s="47"/>
      <c r="AJL26" s="47"/>
      <c r="AJM26" s="47"/>
      <c r="AJN26" s="47"/>
      <c r="AJO26" s="47"/>
      <c r="AJP26" s="47"/>
      <c r="AJQ26" s="47"/>
      <c r="AJR26" s="47"/>
      <c r="AJS26" s="47"/>
      <c r="AJT26" s="47"/>
      <c r="AJU26" s="47"/>
      <c r="AJV26" s="47"/>
      <c r="AJW26" s="47"/>
      <c r="AJX26" s="47"/>
      <c r="AJY26" s="47"/>
      <c r="AJZ26" s="47"/>
      <c r="AKA26" s="47"/>
      <c r="AKB26" s="47"/>
      <c r="AKC26" s="47"/>
      <c r="AKD26" s="47"/>
      <c r="AKE26" s="47"/>
      <c r="AKF26" s="47"/>
      <c r="AKG26" s="47"/>
      <c r="AKH26" s="47"/>
      <c r="AKI26" s="47"/>
      <c r="AKJ26" s="47"/>
      <c r="AKK26" s="47"/>
      <c r="AKL26" s="47"/>
      <c r="AKM26" s="47"/>
      <c r="AKN26" s="47"/>
      <c r="AKO26" s="47"/>
      <c r="AKP26" s="47"/>
      <c r="AKQ26" s="47"/>
      <c r="AKR26" s="47"/>
      <c r="AKS26" s="47"/>
      <c r="AKT26" s="47"/>
    </row>
    <row r="27" spans="1:982" ht="15" thickBot="1" x14ac:dyDescent="0.35">
      <c r="A27" s="53">
        <v>17</v>
      </c>
      <c r="B27" s="54" t="s">
        <v>80</v>
      </c>
      <c r="C27" s="54" t="s">
        <v>81</v>
      </c>
      <c r="D27" s="54" t="s">
        <v>82</v>
      </c>
      <c r="E27" s="61" t="s">
        <v>83</v>
      </c>
      <c r="F27" s="55">
        <v>97486</v>
      </c>
      <c r="G27" s="54" t="s">
        <v>12</v>
      </c>
      <c r="H27" s="54" t="s">
        <v>10</v>
      </c>
      <c r="I27" s="83" t="s">
        <v>143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  <c r="AAZ27" s="47"/>
      <c r="ABA27" s="47"/>
      <c r="ABB27" s="47"/>
      <c r="ABC27" s="47"/>
      <c r="ABD27" s="47"/>
      <c r="ABE27" s="47"/>
      <c r="ABF27" s="47"/>
      <c r="ABG27" s="47"/>
      <c r="ABH27" s="47"/>
      <c r="ABI27" s="47"/>
      <c r="ABJ27" s="47"/>
      <c r="ABK27" s="47"/>
      <c r="ABL27" s="47"/>
      <c r="ABM27" s="47"/>
      <c r="ABN27" s="47"/>
      <c r="ABO27" s="47"/>
      <c r="ABP27" s="47"/>
      <c r="ABQ27" s="47"/>
      <c r="ABR27" s="47"/>
      <c r="ABS27" s="47"/>
      <c r="ABT27" s="47"/>
      <c r="ABU27" s="47"/>
      <c r="ABV27" s="47"/>
      <c r="ABW27" s="47"/>
      <c r="ABX27" s="47"/>
      <c r="ABY27" s="47"/>
      <c r="ABZ27" s="47"/>
      <c r="ACA27" s="47"/>
      <c r="ACB27" s="47"/>
      <c r="ACC27" s="47"/>
      <c r="ACD27" s="47"/>
      <c r="ACE27" s="47"/>
      <c r="ACF27" s="47"/>
      <c r="ACG27" s="47"/>
      <c r="ACH27" s="47"/>
      <c r="ACI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CT27" s="47"/>
      <c r="ACU27" s="47"/>
      <c r="ACV27" s="47"/>
      <c r="ACW27" s="47"/>
      <c r="ACX27" s="47"/>
      <c r="ACY27" s="47"/>
      <c r="ACZ27" s="47"/>
      <c r="ADA27" s="47"/>
      <c r="ADB27" s="47"/>
      <c r="ADC27" s="47"/>
      <c r="ADD27" s="47"/>
      <c r="ADE27" s="47"/>
      <c r="ADF27" s="47"/>
      <c r="ADG27" s="47"/>
      <c r="ADH27" s="47"/>
      <c r="ADI27" s="47"/>
      <c r="ADJ27" s="47"/>
      <c r="ADK27" s="47"/>
      <c r="ADL27" s="47"/>
      <c r="ADM27" s="47"/>
      <c r="ADN27" s="47"/>
      <c r="ADO27" s="47"/>
      <c r="ADP27" s="47"/>
      <c r="ADQ27" s="47"/>
      <c r="ADR27" s="47"/>
      <c r="ADS27" s="47"/>
      <c r="ADT27" s="47"/>
      <c r="ADU27" s="47"/>
      <c r="ADV27" s="47"/>
      <c r="ADW27" s="47"/>
      <c r="ADX27" s="47"/>
      <c r="ADY27" s="47"/>
      <c r="ADZ27" s="47"/>
      <c r="AEA27" s="47"/>
      <c r="AEB27" s="47"/>
      <c r="AEC27" s="47"/>
      <c r="AED27" s="47"/>
      <c r="AEE27" s="47"/>
      <c r="AEF27" s="47"/>
      <c r="AEG27" s="47"/>
      <c r="AEH27" s="47"/>
      <c r="AEI27" s="47"/>
      <c r="AEJ27" s="47"/>
      <c r="AEK27" s="47"/>
      <c r="AEL27" s="47"/>
      <c r="AEM27" s="47"/>
      <c r="AEN27" s="47"/>
      <c r="AEO27" s="47"/>
      <c r="AEP27" s="47"/>
      <c r="AEQ27" s="47"/>
      <c r="AER27" s="47"/>
      <c r="AES27" s="47"/>
      <c r="AET27" s="47"/>
      <c r="AEU27" s="47"/>
      <c r="AEV27" s="47"/>
      <c r="AEW27" s="47"/>
      <c r="AEX27" s="47"/>
      <c r="AEY27" s="47"/>
      <c r="AEZ27" s="47"/>
      <c r="AFA27" s="47"/>
      <c r="AFB27" s="47"/>
      <c r="AFC27" s="47"/>
      <c r="AFD27" s="47"/>
      <c r="AFE27" s="47"/>
      <c r="AFF27" s="47"/>
      <c r="AFG27" s="47"/>
      <c r="AFH27" s="47"/>
      <c r="AFI27" s="47"/>
      <c r="AFJ27" s="47"/>
      <c r="AFK27" s="47"/>
      <c r="AFL27" s="47"/>
      <c r="AFM27" s="47"/>
      <c r="AFN27" s="47"/>
      <c r="AFO27" s="47"/>
      <c r="AFP27" s="47"/>
      <c r="AFQ27" s="47"/>
      <c r="AFR27" s="47"/>
      <c r="AFS27" s="47"/>
      <c r="AFT27" s="47"/>
      <c r="AFU27" s="47"/>
      <c r="AFV27" s="47"/>
      <c r="AFW27" s="47"/>
      <c r="AFX27" s="47"/>
      <c r="AFY27" s="47"/>
      <c r="AFZ27" s="47"/>
      <c r="AGA27" s="47"/>
      <c r="AGB27" s="47"/>
      <c r="AGC27" s="47"/>
      <c r="AGD27" s="47"/>
      <c r="AGE27" s="47"/>
      <c r="AGF27" s="47"/>
      <c r="AGG27" s="47"/>
      <c r="AGH27" s="47"/>
      <c r="AGI27" s="47"/>
      <c r="AGJ27" s="47"/>
      <c r="AGK27" s="47"/>
      <c r="AGL27" s="47"/>
      <c r="AGM27" s="47"/>
      <c r="AGN27" s="47"/>
      <c r="AGO27" s="47"/>
      <c r="AGP27" s="47"/>
      <c r="AGQ27" s="47"/>
      <c r="AGR27" s="47"/>
      <c r="AGS27" s="47"/>
      <c r="AGT27" s="47"/>
      <c r="AGU27" s="47"/>
      <c r="AGV27" s="47"/>
      <c r="AGW27" s="47"/>
      <c r="AGX27" s="47"/>
      <c r="AGY27" s="47"/>
      <c r="AGZ27" s="47"/>
      <c r="AHA27" s="47"/>
      <c r="AHB27" s="47"/>
      <c r="AHC27" s="47"/>
      <c r="AHD27" s="47"/>
      <c r="AHE27" s="47"/>
      <c r="AHF27" s="47"/>
      <c r="AHG27" s="47"/>
      <c r="AHH27" s="47"/>
      <c r="AHI27" s="47"/>
      <c r="AHJ27" s="47"/>
      <c r="AHK27" s="47"/>
      <c r="AHL27" s="47"/>
      <c r="AHM27" s="47"/>
      <c r="AHN27" s="47"/>
      <c r="AHO27" s="47"/>
      <c r="AHP27" s="47"/>
      <c r="AHQ27" s="47"/>
      <c r="AHR27" s="47"/>
      <c r="AHS27" s="47"/>
      <c r="AHT27" s="47"/>
      <c r="AHU27" s="47"/>
      <c r="AHV27" s="47"/>
      <c r="AHW27" s="47"/>
      <c r="AHX27" s="47"/>
      <c r="AHY27" s="47"/>
      <c r="AHZ27" s="47"/>
      <c r="AIA27" s="47"/>
      <c r="AIB27" s="47"/>
      <c r="AIC27" s="47"/>
      <c r="AID27" s="47"/>
      <c r="AIE27" s="47"/>
      <c r="AIF27" s="47"/>
      <c r="AIG27" s="47"/>
      <c r="AIH27" s="47"/>
      <c r="AII27" s="47"/>
      <c r="AIJ27" s="47"/>
      <c r="AIK27" s="47"/>
      <c r="AIL27" s="47"/>
      <c r="AIM27" s="47"/>
      <c r="AIN27" s="47"/>
      <c r="AIO27" s="47"/>
      <c r="AIP27" s="47"/>
      <c r="AIQ27" s="47"/>
      <c r="AIR27" s="47"/>
      <c r="AIS27" s="47"/>
      <c r="AIT27" s="47"/>
      <c r="AIU27" s="47"/>
      <c r="AIV27" s="47"/>
      <c r="AIW27" s="47"/>
      <c r="AIX27" s="47"/>
      <c r="AIY27" s="47"/>
      <c r="AIZ27" s="47"/>
      <c r="AJA27" s="47"/>
      <c r="AJB27" s="47"/>
      <c r="AJC27" s="47"/>
      <c r="AJD27" s="47"/>
      <c r="AJE27" s="47"/>
      <c r="AJF27" s="47"/>
      <c r="AJG27" s="47"/>
      <c r="AJH27" s="47"/>
      <c r="AJI27" s="47"/>
      <c r="AJJ27" s="47"/>
      <c r="AJK27" s="47"/>
      <c r="AJL27" s="47"/>
      <c r="AJM27" s="47"/>
      <c r="AJN27" s="47"/>
      <c r="AJO27" s="47"/>
      <c r="AJP27" s="47"/>
      <c r="AJQ27" s="47"/>
      <c r="AJR27" s="47"/>
      <c r="AJS27" s="47"/>
      <c r="AJT27" s="47"/>
      <c r="AJU27" s="47"/>
      <c r="AJV27" s="47"/>
      <c r="AJW27" s="47"/>
      <c r="AJX27" s="47"/>
      <c r="AJY27" s="47"/>
      <c r="AJZ27" s="47"/>
      <c r="AKA27" s="47"/>
      <c r="AKB27" s="47"/>
      <c r="AKC27" s="47"/>
      <c r="AKD27" s="47"/>
      <c r="AKE27" s="47"/>
      <c r="AKF27" s="47"/>
      <c r="AKG27" s="47"/>
      <c r="AKH27" s="47"/>
      <c r="AKI27" s="47"/>
      <c r="AKJ27" s="47"/>
      <c r="AKK27" s="47"/>
      <c r="AKL27" s="47"/>
      <c r="AKM27" s="47"/>
      <c r="AKN27" s="47"/>
      <c r="AKO27" s="47"/>
      <c r="AKP27" s="47"/>
      <c r="AKQ27" s="47"/>
      <c r="AKR27" s="47"/>
      <c r="AKS27" s="47"/>
      <c r="AKT27" s="47"/>
    </row>
  </sheetData>
  <mergeCells count="1">
    <mergeCell ref="A8:I8"/>
  </mergeCells>
  <phoneticPr fontId="29" type="noConversion"/>
  <pageMargins left="0.74791666666666701" right="0.74791666666666701" top="0.98402777777777795" bottom="0.9840277777777779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K49"/>
  <sheetViews>
    <sheetView showGridLines="0" zoomScaleNormal="100" workbookViewId="0">
      <selection activeCell="C6" sqref="C6"/>
    </sheetView>
  </sheetViews>
  <sheetFormatPr baseColWidth="10" defaultColWidth="9.109375" defaultRowHeight="14.4" x14ac:dyDescent="0.3"/>
  <cols>
    <col min="1" max="1" width="1.109375"/>
    <col min="2" max="2" width="17"/>
    <col min="3" max="3" width="17.5546875"/>
    <col min="4" max="4" width="33.33203125"/>
    <col min="5" max="6" width="17"/>
    <col min="7" max="7" width="13.44140625"/>
    <col min="8" max="8" width="11.5546875"/>
    <col min="9" max="9" width="10.88671875"/>
    <col min="10" max="10" width="16.44140625"/>
    <col min="11" max="11" width="18.6640625"/>
    <col min="12" max="12" width="20"/>
    <col min="13" max="1025" width="8.33203125"/>
  </cols>
  <sheetData>
    <row r="3" spans="2:11" ht="21" x14ac:dyDescent="0.4">
      <c r="H3" s="66"/>
      <c r="I3" s="66"/>
      <c r="J3" s="66"/>
      <c r="K3" s="66"/>
    </row>
    <row r="4" spans="2:11" ht="17.399999999999999" x14ac:dyDescent="0.3">
      <c r="C4" s="67" t="s">
        <v>14</v>
      </c>
      <c r="D4" s="67"/>
      <c r="E4" s="67"/>
      <c r="F4" s="67"/>
      <c r="I4" s="7"/>
      <c r="J4" s="7"/>
      <c r="K4" s="7"/>
    </row>
    <row r="5" spans="2:11" x14ac:dyDescent="0.3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5.6" x14ac:dyDescent="0.3">
      <c r="B6" s="1"/>
      <c r="C6" s="8">
        <v>3.6929999999999998E-2</v>
      </c>
      <c r="D6" s="9"/>
      <c r="E6" s="10"/>
      <c r="H6" s="1"/>
    </row>
    <row r="7" spans="2:11" s="11" customFormat="1" ht="26.4" x14ac:dyDescent="0.3">
      <c r="B7" s="12"/>
      <c r="C7" s="4" t="s">
        <v>15</v>
      </c>
      <c r="D7" s="13" t="s">
        <v>9</v>
      </c>
      <c r="E7" s="13" t="s">
        <v>16</v>
      </c>
      <c r="F7" s="13" t="s">
        <v>17</v>
      </c>
      <c r="H7" s="14"/>
    </row>
    <row r="8" spans="2:11" ht="15.6" x14ac:dyDescent="0.3">
      <c r="B8" s="15"/>
      <c r="C8" s="16">
        <f>(E15+E22+E29+E35+E41)/5</f>
        <v>1280495.0959999999</v>
      </c>
      <c r="D8" s="16">
        <f>C8*$C$6</f>
        <v>47288.683895279995</v>
      </c>
      <c r="E8" s="16">
        <f>C8+D8</f>
        <v>1327783.7798952798</v>
      </c>
      <c r="F8" s="17">
        <v>3000000</v>
      </c>
      <c r="G8" s="18"/>
      <c r="H8" s="19"/>
    </row>
    <row r="9" spans="2:11" ht="15.6" x14ac:dyDescent="0.3">
      <c r="B9" s="15"/>
      <c r="C9" s="16">
        <f>(E16+E23+E30+E36+E42)/5</f>
        <v>4663383.9799999995</v>
      </c>
      <c r="D9" s="16">
        <f>C9*$C$6</f>
        <v>172218.77038139998</v>
      </c>
      <c r="E9" s="16">
        <f>C9+D9</f>
        <v>4835602.7503813999</v>
      </c>
      <c r="F9" s="17">
        <v>6000000</v>
      </c>
      <c r="G9" s="18"/>
      <c r="H9" s="19"/>
    </row>
    <row r="10" spans="2:11" ht="15.6" x14ac:dyDescent="0.3">
      <c r="B10" s="15"/>
      <c r="C10" s="16">
        <f>(E17+E24+E31+E37+E43)/5</f>
        <v>1240406.148</v>
      </c>
      <c r="D10" s="16">
        <f>C10*$C$6</f>
        <v>45808.199045640002</v>
      </c>
      <c r="E10" s="16">
        <f>C10+D10</f>
        <v>1286214.34704564</v>
      </c>
      <c r="F10" s="17">
        <v>2500000</v>
      </c>
      <c r="G10" s="18"/>
      <c r="H10" s="19"/>
    </row>
    <row r="11" spans="2:11" ht="15.6" x14ac:dyDescent="0.3">
      <c r="B11" s="20"/>
      <c r="C11" s="21">
        <f>+C8+C9+C10</f>
        <v>7184285.2239999995</v>
      </c>
      <c r="D11" s="21">
        <f>+D8+D9+D10</f>
        <v>265315.65332231997</v>
      </c>
      <c r="E11" s="21">
        <f>+E8+E9+E10</f>
        <v>7449600.8773223199</v>
      </c>
      <c r="F11" s="21">
        <f>+F8+F9+F10</f>
        <v>11500000</v>
      </c>
      <c r="H11" s="19"/>
    </row>
    <row r="13" spans="2:11" ht="15" customHeight="1" x14ac:dyDescent="0.3">
      <c r="C13" s="64" t="s">
        <v>18</v>
      </c>
      <c r="D13" s="64"/>
      <c r="E13" s="64"/>
      <c r="H13" s="23"/>
    </row>
    <row r="14" spans="2:11" ht="15.6" x14ac:dyDescent="0.3">
      <c r="C14" s="22" t="s">
        <v>19</v>
      </c>
      <c r="D14" s="22" t="s">
        <v>20</v>
      </c>
      <c r="E14" s="22" t="s">
        <v>21</v>
      </c>
      <c r="H14" s="23"/>
      <c r="K14" s="24"/>
    </row>
    <row r="15" spans="2:11" ht="15.6" x14ac:dyDescent="0.3">
      <c r="C15" s="25">
        <v>811</v>
      </c>
      <c r="D15" s="26">
        <v>2550000</v>
      </c>
      <c r="E15" s="26">
        <v>1437024.39</v>
      </c>
      <c r="F15" s="5"/>
      <c r="G15" s="5"/>
      <c r="H15" s="23"/>
      <c r="K15" s="27"/>
    </row>
    <row r="16" spans="2:11" ht="15.6" x14ac:dyDescent="0.3">
      <c r="C16" s="25">
        <v>814</v>
      </c>
      <c r="D16" s="26">
        <v>3400000</v>
      </c>
      <c r="E16" s="26">
        <v>3306611.1</v>
      </c>
    </row>
    <row r="17" spans="3:8" ht="15.6" x14ac:dyDescent="0.3">
      <c r="C17" s="25">
        <v>815</v>
      </c>
      <c r="D17" s="26">
        <v>3500000</v>
      </c>
      <c r="E17" s="26">
        <v>889764.11</v>
      </c>
    </row>
    <row r="18" spans="3:8" x14ac:dyDescent="0.3">
      <c r="C18" s="6"/>
      <c r="D18" s="6"/>
      <c r="E18" s="6"/>
    </row>
    <row r="19" spans="3:8" x14ac:dyDescent="0.3">
      <c r="C19" s="6"/>
      <c r="D19" s="6"/>
      <c r="E19" s="6"/>
    </row>
    <row r="20" spans="3:8" ht="15" customHeight="1" x14ac:dyDescent="0.3">
      <c r="C20" s="64" t="s">
        <v>22</v>
      </c>
      <c r="D20" s="64"/>
      <c r="E20" s="64"/>
    </row>
    <row r="21" spans="3:8" x14ac:dyDescent="0.3">
      <c r="C21" s="22" t="s">
        <v>19</v>
      </c>
      <c r="D21" s="22" t="s">
        <v>20</v>
      </c>
      <c r="E21" s="22" t="s">
        <v>23</v>
      </c>
    </row>
    <row r="22" spans="3:8" ht="15.6" x14ac:dyDescent="0.3">
      <c r="C22" s="25">
        <v>811</v>
      </c>
      <c r="D22" s="26">
        <v>3000000</v>
      </c>
      <c r="E22" s="26">
        <v>1308877.5</v>
      </c>
    </row>
    <row r="23" spans="3:8" ht="15.6" x14ac:dyDescent="0.3">
      <c r="C23" s="25">
        <v>814</v>
      </c>
      <c r="D23" s="26">
        <v>4000000</v>
      </c>
      <c r="E23" s="26">
        <v>3503517</v>
      </c>
    </row>
    <row r="24" spans="3:8" ht="15.6" x14ac:dyDescent="0.3">
      <c r="C24" s="25">
        <v>815</v>
      </c>
      <c r="D24" s="26">
        <v>2000000</v>
      </c>
      <c r="E24" s="26">
        <v>790374</v>
      </c>
    </row>
    <row r="25" spans="3:8" x14ac:dyDescent="0.3">
      <c r="C25" s="6"/>
      <c r="D25" s="6"/>
      <c r="E25" s="6"/>
    </row>
    <row r="26" spans="3:8" x14ac:dyDescent="0.3">
      <c r="C26" s="6"/>
      <c r="D26" s="6"/>
      <c r="E26" s="6"/>
    </row>
    <row r="27" spans="3:8" ht="15" customHeight="1" x14ac:dyDescent="0.3">
      <c r="C27" s="64" t="s">
        <v>24</v>
      </c>
      <c r="D27" s="64"/>
      <c r="E27" s="64"/>
    </row>
    <row r="28" spans="3:8" x14ac:dyDescent="0.3">
      <c r="C28" s="22" t="s">
        <v>19</v>
      </c>
      <c r="D28" s="22" t="s">
        <v>20</v>
      </c>
      <c r="E28" s="22" t="s">
        <v>21</v>
      </c>
      <c r="H28" s="5"/>
    </row>
    <row r="29" spans="3:8" ht="15.6" x14ac:dyDescent="0.3">
      <c r="C29" s="25">
        <v>811</v>
      </c>
      <c r="D29" s="26">
        <v>2500000</v>
      </c>
      <c r="E29" s="26">
        <v>591312.63</v>
      </c>
      <c r="H29" s="5"/>
    </row>
    <row r="30" spans="3:8" ht="15.6" x14ac:dyDescent="0.3">
      <c r="C30" s="25">
        <v>814</v>
      </c>
      <c r="D30" s="26">
        <v>4000000</v>
      </c>
      <c r="E30" s="26">
        <v>3989426.69</v>
      </c>
    </row>
    <row r="31" spans="3:8" ht="15.6" x14ac:dyDescent="0.3">
      <c r="C31" s="25">
        <v>815</v>
      </c>
      <c r="D31" s="26">
        <v>2500000</v>
      </c>
      <c r="E31" s="26">
        <v>1147515.28</v>
      </c>
    </row>
    <row r="33" spans="3:7" ht="15" customHeight="1" x14ac:dyDescent="0.3">
      <c r="C33" s="64" t="s">
        <v>25</v>
      </c>
      <c r="D33" s="64"/>
      <c r="E33" s="64"/>
    </row>
    <row r="34" spans="3:7" x14ac:dyDescent="0.3">
      <c r="C34" s="22" t="s">
        <v>19</v>
      </c>
      <c r="D34" s="22" t="s">
        <v>20</v>
      </c>
      <c r="E34" s="22" t="s">
        <v>21</v>
      </c>
    </row>
    <row r="35" spans="3:7" ht="15.6" x14ac:dyDescent="0.3">
      <c r="C35" s="25">
        <v>811</v>
      </c>
      <c r="D35" s="26">
        <v>3000000</v>
      </c>
      <c r="E35" s="26">
        <v>477125</v>
      </c>
    </row>
    <row r="36" spans="3:7" ht="15.6" x14ac:dyDescent="0.3">
      <c r="C36" s="25">
        <v>814</v>
      </c>
      <c r="D36" s="26">
        <v>8000000</v>
      </c>
      <c r="E36" s="26">
        <v>7256925</v>
      </c>
    </row>
    <row r="37" spans="3:7" ht="15.6" x14ac:dyDescent="0.3">
      <c r="C37" s="25">
        <v>815</v>
      </c>
      <c r="D37" s="26">
        <v>2000000</v>
      </c>
      <c r="E37" s="26">
        <v>1626221</v>
      </c>
    </row>
    <row r="39" spans="3:7" ht="14.85" customHeight="1" x14ac:dyDescent="0.3">
      <c r="C39" s="64" t="s">
        <v>26</v>
      </c>
      <c r="D39" s="64"/>
      <c r="E39" s="64"/>
    </row>
    <row r="40" spans="3:7" x14ac:dyDescent="0.3">
      <c r="C40" s="22" t="s">
        <v>19</v>
      </c>
      <c r="D40" s="22" t="s">
        <v>20</v>
      </c>
      <c r="E40" s="22" t="s">
        <v>21</v>
      </c>
    </row>
    <row r="41" spans="3:7" ht="15.6" x14ac:dyDescent="0.3">
      <c r="C41" s="25">
        <v>811</v>
      </c>
      <c r="D41" s="26">
        <v>3500000</v>
      </c>
      <c r="E41" s="28">
        <v>2588135.96</v>
      </c>
    </row>
    <row r="42" spans="3:7" ht="15.6" x14ac:dyDescent="0.3">
      <c r="C42" s="25">
        <v>814</v>
      </c>
      <c r="D42" s="26">
        <v>5500000</v>
      </c>
      <c r="E42" s="28">
        <v>5260440.1100000003</v>
      </c>
      <c r="F42" s="2"/>
      <c r="G42" s="2"/>
    </row>
    <row r="43" spans="3:7" ht="15.6" x14ac:dyDescent="0.3">
      <c r="C43" s="25">
        <v>815</v>
      </c>
      <c r="D43" s="26">
        <v>2100000</v>
      </c>
      <c r="E43" s="28">
        <v>1748156.35</v>
      </c>
    </row>
    <row r="45" spans="3:7" x14ac:dyDescent="0.3">
      <c r="D45" s="5"/>
    </row>
    <row r="47" spans="3:7" x14ac:dyDescent="0.3">
      <c r="C47" s="10" t="s">
        <v>27</v>
      </c>
      <c r="D47" s="6"/>
    </row>
    <row r="48" spans="3:7" x14ac:dyDescent="0.3">
      <c r="C48" s="65" t="s">
        <v>28</v>
      </c>
      <c r="D48" s="65"/>
    </row>
    <row r="49" spans="3:4" x14ac:dyDescent="0.3">
      <c r="C49" s="65" t="s">
        <v>29</v>
      </c>
      <c r="D49" s="65"/>
    </row>
  </sheetData>
  <mergeCells count="9">
    <mergeCell ref="C33:E33"/>
    <mergeCell ref="C39:E39"/>
    <mergeCell ref="C48:D48"/>
    <mergeCell ref="C49:D49"/>
    <mergeCell ref="H3:K3"/>
    <mergeCell ref="C4:F4"/>
    <mergeCell ref="C13:E13"/>
    <mergeCell ref="C20:E20"/>
    <mergeCell ref="C27:E27"/>
  </mergeCells>
  <pageMargins left="0.37986111111111098" right="0.359722222222222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2"/>
  <sheetViews>
    <sheetView showGridLines="0" zoomScaleNormal="100" workbookViewId="0">
      <pane ySplit="7" topLeftCell="A8" activePane="bottomLeft" state="frozen"/>
      <selection pane="bottomLeft" activeCell="B3" sqref="B3"/>
    </sheetView>
  </sheetViews>
  <sheetFormatPr baseColWidth="10" defaultColWidth="9.109375" defaultRowHeight="14.4" x14ac:dyDescent="0.3"/>
  <cols>
    <col min="1" max="1" width="8.33203125"/>
    <col min="2" max="2" width="30.33203125"/>
    <col min="3" max="3" width="26"/>
    <col min="4" max="4" width="25"/>
    <col min="5" max="1025" width="8.33203125"/>
  </cols>
  <sheetData>
    <row r="3" spans="2:8" ht="17.399999999999999" x14ac:dyDescent="0.3">
      <c r="B3" s="71" t="s">
        <v>30</v>
      </c>
      <c r="C3" s="71"/>
      <c r="D3" s="71"/>
      <c r="E3" s="29"/>
      <c r="F3" s="29"/>
      <c r="G3" s="29"/>
      <c r="H3" s="29"/>
    </row>
    <row r="4" spans="2:8" ht="9" customHeight="1" x14ac:dyDescent="0.3">
      <c r="B4" s="6"/>
      <c r="C4" s="6"/>
      <c r="D4" s="6"/>
    </row>
    <row r="5" spans="2:8" ht="15.6" x14ac:dyDescent="0.3">
      <c r="B5" s="30" t="s">
        <v>31</v>
      </c>
      <c r="C5" s="72" t="s">
        <v>8</v>
      </c>
      <c r="D5" s="72"/>
      <c r="E5" s="31"/>
      <c r="F5" s="31"/>
      <c r="G5" s="31"/>
      <c r="H5" s="31"/>
    </row>
    <row r="6" spans="2:8" ht="4.5" customHeight="1" x14ac:dyDescent="0.3">
      <c r="B6" s="10"/>
      <c r="C6" s="6"/>
      <c r="D6" s="6"/>
    </row>
    <row r="7" spans="2:8" x14ac:dyDescent="0.3">
      <c r="B7" s="32" t="s">
        <v>32</v>
      </c>
      <c r="C7" s="32" t="s">
        <v>33</v>
      </c>
      <c r="D7" s="32" t="s">
        <v>34</v>
      </c>
    </row>
    <row r="8" spans="2:8" ht="45" customHeight="1" x14ac:dyDescent="0.3">
      <c r="B8" s="33" t="s">
        <v>35</v>
      </c>
      <c r="C8" s="34" t="s">
        <v>36</v>
      </c>
      <c r="D8" s="35">
        <v>6989733.9100000001</v>
      </c>
      <c r="E8" s="36"/>
    </row>
    <row r="9" spans="2:8" x14ac:dyDescent="0.3">
      <c r="B9" s="33"/>
      <c r="C9" s="34"/>
      <c r="D9" s="37"/>
    </row>
    <row r="10" spans="2:8" ht="15" customHeight="1" x14ac:dyDescent="0.3">
      <c r="B10" s="69" t="s">
        <v>37</v>
      </c>
      <c r="C10" s="69"/>
      <c r="D10" s="39">
        <f>SUM(D8:D9)</f>
        <v>6989733.9100000001</v>
      </c>
    </row>
    <row r="11" spans="2:8" ht="8.25" customHeight="1" x14ac:dyDescent="0.3">
      <c r="B11" s="38"/>
      <c r="C11" s="38"/>
      <c r="D11" s="40"/>
    </row>
    <row r="12" spans="2:8" ht="15.6" x14ac:dyDescent="0.3">
      <c r="B12" s="41" t="s">
        <v>38</v>
      </c>
      <c r="C12" s="68" t="s">
        <v>39</v>
      </c>
      <c r="D12" s="68"/>
    </row>
    <row r="13" spans="2:8" ht="5.25" customHeight="1" x14ac:dyDescent="0.3">
      <c r="B13" s="42"/>
      <c r="C13" s="42"/>
      <c r="D13" s="42"/>
    </row>
    <row r="14" spans="2:8" s="43" customFormat="1" ht="24" customHeight="1" x14ac:dyDescent="0.3">
      <c r="B14" s="44" t="s">
        <v>32</v>
      </c>
      <c r="C14" s="44" t="s">
        <v>33</v>
      </c>
      <c r="D14" s="44" t="s">
        <v>34</v>
      </c>
    </row>
    <row r="15" spans="2:8" ht="47.25" customHeight="1" x14ac:dyDescent="0.3">
      <c r="B15" s="33" t="s">
        <v>40</v>
      </c>
      <c r="C15" s="34" t="s">
        <v>41</v>
      </c>
      <c r="D15" s="37">
        <v>21885752.780000001</v>
      </c>
    </row>
    <row r="16" spans="2:8" ht="42" customHeight="1" x14ac:dyDescent="0.3">
      <c r="B16" s="33" t="s">
        <v>42</v>
      </c>
      <c r="C16" s="34" t="s">
        <v>43</v>
      </c>
      <c r="D16" s="37">
        <v>6521280.5899999999</v>
      </c>
    </row>
    <row r="17" spans="2:4" ht="45.75" customHeight="1" x14ac:dyDescent="0.3">
      <c r="B17" s="33" t="s">
        <v>44</v>
      </c>
      <c r="C17" s="34" t="s">
        <v>45</v>
      </c>
      <c r="D17" s="37">
        <v>12451914.02</v>
      </c>
    </row>
    <row r="18" spans="2:4" ht="36" customHeight="1" x14ac:dyDescent="0.3">
      <c r="B18" s="33" t="s">
        <v>46</v>
      </c>
      <c r="C18" s="34" t="s">
        <v>47</v>
      </c>
      <c r="D18" s="37">
        <v>3334699.36</v>
      </c>
    </row>
    <row r="19" spans="2:4" ht="35.25" customHeight="1" x14ac:dyDescent="0.3">
      <c r="B19" s="33" t="s">
        <v>48</v>
      </c>
      <c r="C19" s="34" t="s">
        <v>49</v>
      </c>
      <c r="D19" s="37">
        <v>838832.89</v>
      </c>
    </row>
    <row r="20" spans="2:4" ht="37.5" customHeight="1" x14ac:dyDescent="0.3">
      <c r="B20" s="33" t="s">
        <v>50</v>
      </c>
      <c r="C20" s="34" t="s">
        <v>51</v>
      </c>
      <c r="D20" s="37">
        <v>7124378.6399999997</v>
      </c>
    </row>
    <row r="21" spans="2:4" ht="36.75" customHeight="1" x14ac:dyDescent="0.3">
      <c r="B21" s="33" t="s">
        <v>52</v>
      </c>
      <c r="C21" s="34" t="s">
        <v>53</v>
      </c>
      <c r="D21" s="37">
        <v>5171857.78</v>
      </c>
    </row>
    <row r="22" spans="2:4" ht="54.75" customHeight="1" x14ac:dyDescent="0.3">
      <c r="B22" s="33" t="s">
        <v>54</v>
      </c>
      <c r="C22" s="34" t="s">
        <v>55</v>
      </c>
      <c r="D22" s="37">
        <v>3051801.77</v>
      </c>
    </row>
    <row r="23" spans="2:4" ht="36" customHeight="1" x14ac:dyDescent="0.3">
      <c r="B23" s="33" t="s">
        <v>56</v>
      </c>
      <c r="C23" s="34" t="s">
        <v>57</v>
      </c>
      <c r="D23" s="37">
        <v>3184140.71</v>
      </c>
    </row>
    <row r="24" spans="2:4" ht="41.25" customHeight="1" x14ac:dyDescent="0.3">
      <c r="B24" s="33" t="s">
        <v>58</v>
      </c>
      <c r="C24" s="34" t="s">
        <v>59</v>
      </c>
      <c r="D24" s="37">
        <v>6734108.3600000003</v>
      </c>
    </row>
    <row r="25" spans="2:4" ht="38.25" customHeight="1" x14ac:dyDescent="0.3">
      <c r="B25" s="33" t="s">
        <v>60</v>
      </c>
      <c r="C25" s="34" t="s">
        <v>61</v>
      </c>
      <c r="D25" s="37">
        <v>7525805.1200000001</v>
      </c>
    </row>
    <row r="26" spans="2:4" ht="50.25" customHeight="1" x14ac:dyDescent="0.3">
      <c r="B26" s="33" t="s">
        <v>62</v>
      </c>
      <c r="C26" s="34" t="s">
        <v>63</v>
      </c>
      <c r="D26" s="37">
        <v>3809136.5</v>
      </c>
    </row>
    <row r="27" spans="2:4" ht="56.25" customHeight="1" x14ac:dyDescent="0.3">
      <c r="B27" s="33" t="s">
        <v>64</v>
      </c>
      <c r="C27" s="34" t="s">
        <v>65</v>
      </c>
      <c r="D27" s="37">
        <v>3764631.49</v>
      </c>
    </row>
    <row r="28" spans="2:4" ht="35.25" customHeight="1" x14ac:dyDescent="0.3">
      <c r="B28" s="33" t="s">
        <v>66</v>
      </c>
      <c r="C28" s="34" t="s">
        <v>67</v>
      </c>
      <c r="D28" s="37">
        <v>3570303.21</v>
      </c>
    </row>
    <row r="29" spans="2:4" ht="40.5" customHeight="1" x14ac:dyDescent="0.3">
      <c r="B29" s="33" t="s">
        <v>68</v>
      </c>
      <c r="C29" s="34" t="s">
        <v>69</v>
      </c>
      <c r="D29" s="35">
        <v>525418.87</v>
      </c>
    </row>
    <row r="30" spans="2:4" x14ac:dyDescent="0.3">
      <c r="B30" s="33"/>
      <c r="C30" s="34"/>
      <c r="D30" s="37"/>
    </row>
    <row r="31" spans="2:4" x14ac:dyDescent="0.3">
      <c r="B31" s="69" t="s">
        <v>70</v>
      </c>
      <c r="C31" s="69"/>
      <c r="D31" s="39">
        <f>SUM(D15:D30)</f>
        <v>89494062.090000004</v>
      </c>
    </row>
    <row r="33" spans="2:4" ht="15.6" x14ac:dyDescent="0.3">
      <c r="B33" s="41" t="s">
        <v>71</v>
      </c>
      <c r="C33" s="68" t="s">
        <v>72</v>
      </c>
      <c r="D33" s="68"/>
    </row>
    <row r="34" spans="2:4" ht="5.25" customHeight="1" x14ac:dyDescent="0.3">
      <c r="B34" s="42"/>
      <c r="C34" s="42"/>
      <c r="D34" s="42"/>
    </row>
    <row r="35" spans="2:4" x14ac:dyDescent="0.3">
      <c r="B35" s="44" t="s">
        <v>32</v>
      </c>
      <c r="C35" s="44" t="s">
        <v>33</v>
      </c>
      <c r="D35" s="44" t="s">
        <v>34</v>
      </c>
    </row>
    <row r="36" spans="2:4" ht="36.75" customHeight="1" x14ac:dyDescent="0.3">
      <c r="B36" s="33" t="s">
        <v>73</v>
      </c>
      <c r="C36" s="34" t="s">
        <v>74</v>
      </c>
      <c r="D36" s="37">
        <v>9408084.7799999993</v>
      </c>
    </row>
    <row r="37" spans="2:4" x14ac:dyDescent="0.3">
      <c r="B37" s="33"/>
      <c r="C37" s="34"/>
      <c r="D37" s="37"/>
    </row>
    <row r="38" spans="2:4" x14ac:dyDescent="0.3">
      <c r="B38" s="69" t="s">
        <v>75</v>
      </c>
      <c r="C38" s="69"/>
      <c r="D38" s="39">
        <f>SUM(D36:D37)</f>
        <v>9408084.7799999993</v>
      </c>
    </row>
    <row r="39" spans="2:4" ht="6" customHeight="1" x14ac:dyDescent="0.3">
      <c r="B39" s="38"/>
      <c r="C39" s="38"/>
      <c r="D39" s="40"/>
    </row>
    <row r="40" spans="2:4" ht="15.6" x14ac:dyDescent="0.3">
      <c r="B40" s="69" t="s">
        <v>76</v>
      </c>
      <c r="C40" s="69"/>
      <c r="D40" s="45">
        <f>+D10+D31+D38</f>
        <v>105891880.78</v>
      </c>
    </row>
    <row r="42" spans="2:4" x14ac:dyDescent="0.3">
      <c r="B42" s="70" t="s">
        <v>77</v>
      </c>
      <c r="C42" s="70"/>
      <c r="D42" s="70"/>
    </row>
  </sheetData>
  <mergeCells count="9">
    <mergeCell ref="C33:D33"/>
    <mergeCell ref="B38:C38"/>
    <mergeCell ref="B40:C40"/>
    <mergeCell ref="B42:D42"/>
    <mergeCell ref="B3:D3"/>
    <mergeCell ref="C5:D5"/>
    <mergeCell ref="B10:C10"/>
    <mergeCell ref="C12:D12"/>
    <mergeCell ref="B31:C31"/>
  </mergeCells>
  <pageMargins left="0.47222222222222199" right="0.47222222222222199" top="0.55972222222222201" bottom="0.590277777777778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NOMB. 2022-2026  MIVAH</vt:lpstr>
      <vt:lpstr>Incapacidades</vt:lpstr>
      <vt:lpstr>Prestaciones legales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es-CR</dc:language>
  <cp:revision>0</cp:revision>
</cp:coreProperties>
</file>